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ropbox\Overkruin club\AGN League race calculator stats\2026 League races\February - Ace race\"/>
    </mc:Choice>
  </mc:AlternateContent>
  <xr:revisionPtr revIDLastSave="0" documentId="8_{A24E61B1-8D66-41A7-AD6F-801AB67DF188}" xr6:coauthVersionLast="47" xr6:coauthVersionMax="47" xr10:uidLastSave="{00000000-0000-0000-0000-000000000000}"/>
  <bookViews>
    <workbookView xWindow="-108" yWindow="-108" windowWidth="23256" windowHeight="12456" tabRatio="819" activeTab="3" xr2:uid="{FC29C632-D84A-4375-AC19-DB3CD28D3C54}"/>
  </bookViews>
  <sheets>
    <sheet name="Points table" sheetId="5" r:id="rId1"/>
    <sheet name="Points by walker" sheetId="2" r:id="rId2"/>
    <sheet name="Points by club" sheetId="3" r:id="rId3"/>
    <sheet name="Top 3 by Division" sheetId="4" r:id="rId4"/>
  </sheets>
  <externalReferences>
    <externalReference r:id="rId5"/>
  </externalReferences>
  <definedNames>
    <definedName name="_xlnm._FilterDatabase" localSheetId="1" hidden="1">'Points by walker'!$A$1:$U$1085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36" i="2" l="1"/>
  <c r="L236" i="2" s="1"/>
  <c r="J236" i="2"/>
  <c r="M236" i="2" s="1" a="1"/>
  <c r="M236" i="2" s="1"/>
  <c r="K235" i="2"/>
  <c r="L235" i="2" s="1"/>
  <c r="J235" i="2"/>
  <c r="M235" i="2" s="1" a="1"/>
  <c r="M235" i="2" s="1"/>
  <c r="K234" i="2"/>
  <c r="L234" i="2" s="1"/>
  <c r="J234" i="2"/>
  <c r="M234" i="2" s="1" a="1"/>
  <c r="M234" i="2" s="1"/>
  <c r="K233" i="2"/>
  <c r="L233" i="2" s="1"/>
  <c r="J233" i="2"/>
  <c r="M233" i="2" s="1" a="1"/>
  <c r="M233" i="2" s="1"/>
  <c r="K232" i="2"/>
  <c r="L232" i="2" s="1"/>
  <c r="J232" i="2"/>
  <c r="M232" i="2" s="1" a="1"/>
  <c r="M232" i="2" s="1"/>
  <c r="K231" i="2"/>
  <c r="L231" i="2" s="1"/>
  <c r="J231" i="2"/>
  <c r="M231" i="2" s="1" a="1"/>
  <c r="M231" i="2" s="1"/>
  <c r="K230" i="2"/>
  <c r="L230" i="2" s="1"/>
  <c r="J230" i="2"/>
  <c r="M230" i="2" s="1" a="1"/>
  <c r="M230" i="2" s="1"/>
  <c r="K229" i="2"/>
  <c r="L229" i="2" s="1"/>
  <c r="J229" i="2"/>
  <c r="M229" i="2" s="1" a="1"/>
  <c r="M229" i="2" s="1"/>
  <c r="K228" i="2"/>
  <c r="L228" i="2" s="1"/>
  <c r="J228" i="2"/>
  <c r="M228" i="2" s="1" a="1"/>
  <c r="M228" i="2" s="1"/>
  <c r="K227" i="2"/>
  <c r="L227" i="2" s="1"/>
  <c r="J227" i="2"/>
  <c r="M227" i="2" s="1" a="1"/>
  <c r="M227" i="2" s="1"/>
  <c r="K226" i="2"/>
  <c r="L226" i="2" s="1"/>
  <c r="J226" i="2"/>
  <c r="M226" i="2" s="1" a="1"/>
  <c r="M226" i="2" s="1"/>
  <c r="K225" i="2"/>
  <c r="L225" i="2" s="1"/>
  <c r="J225" i="2"/>
  <c r="M225" i="2" s="1" a="1"/>
  <c r="M225" i="2" s="1"/>
  <c r="K224" i="2"/>
  <c r="L224" i="2" s="1"/>
  <c r="J224" i="2"/>
  <c r="M224" i="2" s="1" a="1"/>
  <c r="M224" i="2" s="1"/>
  <c r="K223" i="2"/>
  <c r="L223" i="2" s="1"/>
  <c r="J223" i="2"/>
  <c r="M223" i="2" s="1" a="1"/>
  <c r="M223" i="2" s="1"/>
  <c r="K222" i="2"/>
  <c r="L222" i="2" s="1"/>
  <c r="J222" i="2"/>
  <c r="M222" i="2" s="1" a="1"/>
  <c r="M222" i="2" s="1"/>
  <c r="K221" i="2"/>
  <c r="L221" i="2" s="1"/>
  <c r="J221" i="2"/>
  <c r="M221" i="2" s="1" a="1"/>
  <c r="M221" i="2" s="1"/>
  <c r="K220" i="2"/>
  <c r="L220" i="2" s="1"/>
  <c r="J220" i="2"/>
  <c r="M220" i="2" s="1" a="1"/>
  <c r="M220" i="2" s="1"/>
  <c r="K219" i="2"/>
  <c r="L219" i="2" s="1"/>
  <c r="J219" i="2"/>
  <c r="M219" i="2" s="1" a="1"/>
  <c r="M219" i="2" s="1"/>
  <c r="K218" i="2"/>
  <c r="L218" i="2" s="1"/>
  <c r="J218" i="2"/>
  <c r="M218" i="2" s="1" a="1"/>
  <c r="M218" i="2" s="1"/>
  <c r="K217" i="2"/>
  <c r="L217" i="2" s="1"/>
  <c r="J217" i="2"/>
  <c r="M217" i="2" s="1" a="1"/>
  <c r="M217" i="2" s="1"/>
  <c r="K216" i="2"/>
  <c r="L216" i="2" s="1"/>
  <c r="J216" i="2"/>
  <c r="M216" i="2" s="1" a="1"/>
  <c r="M216" i="2" s="1"/>
  <c r="K215" i="2"/>
  <c r="L215" i="2" s="1"/>
  <c r="J215" i="2"/>
  <c r="M215" i="2" s="1" a="1"/>
  <c r="M215" i="2" s="1"/>
  <c r="K214" i="2"/>
  <c r="L214" i="2" s="1"/>
  <c r="J214" i="2"/>
  <c r="M214" i="2" s="1" a="1"/>
  <c r="M214" i="2" s="1"/>
  <c r="K213" i="2"/>
  <c r="L213" i="2" s="1"/>
  <c r="J213" i="2"/>
  <c r="M213" i="2" s="1" a="1"/>
  <c r="M213" i="2" s="1"/>
  <c r="K212" i="2"/>
  <c r="L212" i="2" s="1"/>
  <c r="J212" i="2"/>
  <c r="M212" i="2" s="1" a="1"/>
  <c r="M212" i="2" s="1"/>
  <c r="K211" i="2"/>
  <c r="L211" i="2" s="1"/>
  <c r="J211" i="2"/>
  <c r="M211" i="2" s="1" a="1"/>
  <c r="M211" i="2" s="1"/>
  <c r="K210" i="2"/>
  <c r="L210" i="2" s="1"/>
  <c r="J210" i="2"/>
  <c r="M210" i="2" s="1" a="1"/>
  <c r="M210" i="2" s="1"/>
  <c r="K209" i="2"/>
  <c r="L209" i="2" s="1"/>
  <c r="J209" i="2"/>
  <c r="M209" i="2" s="1" a="1"/>
  <c r="M209" i="2" s="1"/>
  <c r="K208" i="2"/>
  <c r="L208" i="2" s="1"/>
  <c r="J208" i="2"/>
  <c r="M208" i="2" s="1" a="1"/>
  <c r="M208" i="2" s="1"/>
  <c r="K207" i="2"/>
  <c r="L207" i="2" s="1"/>
  <c r="J207" i="2"/>
  <c r="M207" i="2" s="1" a="1"/>
  <c r="M207" i="2" s="1"/>
  <c r="K206" i="2"/>
  <c r="L206" i="2" s="1"/>
  <c r="J206" i="2"/>
  <c r="M206" i="2" s="1" a="1"/>
  <c r="M206" i="2" s="1"/>
  <c r="K205" i="2"/>
  <c r="L205" i="2" s="1"/>
  <c r="J205" i="2"/>
  <c r="M205" i="2" s="1" a="1"/>
  <c r="M205" i="2" s="1"/>
  <c r="K204" i="2"/>
  <c r="L204" i="2" s="1"/>
  <c r="J204" i="2"/>
  <c r="M204" i="2" s="1" a="1"/>
  <c r="M204" i="2" s="1"/>
  <c r="K203" i="2"/>
  <c r="L203" i="2" s="1"/>
  <c r="J203" i="2"/>
  <c r="M203" i="2" s="1" a="1"/>
  <c r="M203" i="2" s="1"/>
  <c r="K202" i="2"/>
  <c r="L202" i="2" s="1"/>
  <c r="J202" i="2"/>
  <c r="M202" i="2" s="1" a="1"/>
  <c r="M202" i="2" s="1"/>
  <c r="K201" i="2"/>
  <c r="L201" i="2" s="1"/>
  <c r="J201" i="2"/>
  <c r="M201" i="2" s="1" a="1"/>
  <c r="M201" i="2" s="1"/>
  <c r="K200" i="2"/>
  <c r="L200" i="2" s="1"/>
  <c r="J200" i="2"/>
  <c r="M200" i="2" s="1" a="1"/>
  <c r="M200" i="2" s="1"/>
  <c r="K199" i="2"/>
  <c r="L199" i="2" s="1"/>
  <c r="J199" i="2"/>
  <c r="M199" i="2" s="1" a="1"/>
  <c r="M199" i="2" s="1"/>
  <c r="K198" i="2"/>
  <c r="L198" i="2" s="1"/>
  <c r="J198" i="2"/>
  <c r="M198" i="2" s="1" a="1"/>
  <c r="M198" i="2" s="1"/>
  <c r="K197" i="2"/>
  <c r="L197" i="2" s="1"/>
  <c r="J197" i="2"/>
  <c r="M197" i="2" s="1" a="1"/>
  <c r="M197" i="2" s="1"/>
  <c r="K196" i="2"/>
  <c r="L196" i="2" s="1"/>
  <c r="J196" i="2"/>
  <c r="M196" i="2" s="1" a="1"/>
  <c r="M196" i="2" s="1"/>
  <c r="K195" i="2"/>
  <c r="L195" i="2" s="1"/>
  <c r="J195" i="2"/>
  <c r="M195" i="2" s="1" a="1"/>
  <c r="M195" i="2" s="1"/>
  <c r="K194" i="2"/>
  <c r="L194" i="2" s="1"/>
  <c r="J194" i="2"/>
  <c r="M194" i="2" s="1" a="1"/>
  <c r="M194" i="2" s="1"/>
  <c r="K193" i="2"/>
  <c r="L193" i="2" s="1"/>
  <c r="J193" i="2"/>
  <c r="M193" i="2" s="1" a="1"/>
  <c r="M193" i="2" s="1"/>
  <c r="K192" i="2"/>
  <c r="L192" i="2" s="1"/>
  <c r="J192" i="2"/>
  <c r="M192" i="2" s="1" a="1"/>
  <c r="M192" i="2" s="1"/>
  <c r="K191" i="2"/>
  <c r="L191" i="2" s="1"/>
  <c r="J191" i="2"/>
  <c r="M191" i="2" s="1" a="1"/>
  <c r="M191" i="2" s="1"/>
  <c r="K190" i="2"/>
  <c r="L190" i="2" s="1"/>
  <c r="J190" i="2"/>
  <c r="M190" i="2" s="1" a="1"/>
  <c r="M190" i="2" s="1"/>
  <c r="K189" i="2"/>
  <c r="L189" i="2" s="1"/>
  <c r="J189" i="2"/>
  <c r="M189" i="2" s="1" a="1"/>
  <c r="M189" i="2" s="1"/>
  <c r="K188" i="2"/>
  <c r="L188" i="2" s="1"/>
  <c r="J188" i="2"/>
  <c r="M188" i="2" s="1" a="1"/>
  <c r="M188" i="2" s="1"/>
  <c r="K187" i="2"/>
  <c r="L187" i="2" s="1"/>
  <c r="J187" i="2"/>
  <c r="M187" i="2" s="1" a="1"/>
  <c r="M187" i="2" s="1"/>
  <c r="K186" i="2"/>
  <c r="L186" i="2" s="1"/>
  <c r="J186" i="2"/>
  <c r="M186" i="2" s="1" a="1"/>
  <c r="M186" i="2" s="1"/>
  <c r="K185" i="2"/>
  <c r="L185" i="2" s="1"/>
  <c r="J185" i="2"/>
  <c r="M185" i="2" s="1" a="1"/>
  <c r="M185" i="2" s="1"/>
  <c r="K184" i="2"/>
  <c r="L184" i="2" s="1"/>
  <c r="J184" i="2"/>
  <c r="M184" i="2" s="1" a="1"/>
  <c r="M184" i="2" s="1"/>
  <c r="K183" i="2"/>
  <c r="L183" i="2" s="1"/>
  <c r="J183" i="2"/>
  <c r="M183" i="2" s="1" a="1"/>
  <c r="M183" i="2" s="1"/>
  <c r="K182" i="2"/>
  <c r="L182" i="2" s="1"/>
  <c r="J182" i="2"/>
  <c r="M182" i="2" s="1" a="1"/>
  <c r="M182" i="2" s="1"/>
  <c r="K181" i="2"/>
  <c r="L181" i="2" s="1"/>
  <c r="J181" i="2"/>
  <c r="M181" i="2" s="1" a="1"/>
  <c r="M181" i="2" s="1"/>
  <c r="K180" i="2"/>
  <c r="L180" i="2" s="1"/>
  <c r="J180" i="2"/>
  <c r="M180" i="2" s="1" a="1"/>
  <c r="M180" i="2" s="1"/>
  <c r="K179" i="2"/>
  <c r="L179" i="2" s="1"/>
  <c r="J179" i="2"/>
  <c r="M179" i="2" s="1" a="1"/>
  <c r="M179" i="2" s="1"/>
  <c r="K178" i="2"/>
  <c r="L178" i="2" s="1"/>
  <c r="J178" i="2"/>
  <c r="M178" i="2" s="1" a="1"/>
  <c r="M178" i="2" s="1"/>
  <c r="K177" i="2"/>
  <c r="L177" i="2" s="1"/>
  <c r="J177" i="2"/>
  <c r="M177" i="2" s="1" a="1"/>
  <c r="M177" i="2" s="1"/>
  <c r="K176" i="2"/>
  <c r="L176" i="2" s="1"/>
  <c r="J176" i="2"/>
  <c r="M176" i="2" s="1" a="1"/>
  <c r="M176" i="2" s="1"/>
  <c r="K175" i="2"/>
  <c r="L175" i="2" s="1"/>
  <c r="J175" i="2"/>
  <c r="M175" i="2" s="1" a="1"/>
  <c r="M175" i="2" s="1"/>
  <c r="K174" i="2"/>
  <c r="L174" i="2" s="1"/>
  <c r="J174" i="2"/>
  <c r="M174" i="2" s="1" a="1"/>
  <c r="M174" i="2" s="1"/>
  <c r="K173" i="2"/>
  <c r="L173" i="2" s="1"/>
  <c r="J173" i="2"/>
  <c r="M173" i="2" s="1" a="1"/>
  <c r="M173" i="2" s="1"/>
  <c r="K172" i="2"/>
  <c r="L172" i="2" s="1"/>
  <c r="J172" i="2"/>
  <c r="M172" i="2" s="1" a="1"/>
  <c r="M172" i="2" s="1"/>
  <c r="K171" i="2"/>
  <c r="L171" i="2" s="1"/>
  <c r="J171" i="2"/>
  <c r="M171" i="2" s="1" a="1"/>
  <c r="M171" i="2" s="1"/>
  <c r="K170" i="2"/>
  <c r="L170" i="2" s="1"/>
  <c r="J170" i="2"/>
  <c r="M170" i="2" s="1" a="1"/>
  <c r="M170" i="2" s="1"/>
  <c r="K169" i="2"/>
  <c r="L169" i="2" s="1"/>
  <c r="J169" i="2"/>
  <c r="M169" i="2" s="1" a="1"/>
  <c r="M169" i="2" s="1"/>
  <c r="K168" i="2"/>
  <c r="L168" i="2" s="1"/>
  <c r="J168" i="2"/>
  <c r="M168" i="2" s="1" a="1"/>
  <c r="M168" i="2" s="1"/>
  <c r="K167" i="2"/>
  <c r="L167" i="2" s="1"/>
  <c r="J167" i="2"/>
  <c r="M167" i="2" s="1" a="1"/>
  <c r="M167" i="2" s="1"/>
  <c r="K166" i="2"/>
  <c r="L166" i="2" s="1"/>
  <c r="J166" i="2"/>
  <c r="M166" i="2" s="1" a="1"/>
  <c r="M166" i="2" s="1"/>
  <c r="K165" i="2"/>
  <c r="L165" i="2" s="1"/>
  <c r="J165" i="2"/>
  <c r="M165" i="2" s="1" a="1"/>
  <c r="M165" i="2" s="1"/>
  <c r="K164" i="2"/>
  <c r="L164" i="2" s="1"/>
  <c r="J164" i="2"/>
  <c r="M164" i="2" s="1" a="1"/>
  <c r="M164" i="2" s="1"/>
  <c r="K163" i="2"/>
  <c r="L163" i="2" s="1"/>
  <c r="J163" i="2"/>
  <c r="M163" i="2" s="1" a="1"/>
  <c r="M163" i="2" s="1"/>
  <c r="K162" i="2"/>
  <c r="L162" i="2" s="1"/>
  <c r="J162" i="2"/>
  <c r="M162" i="2" s="1" a="1"/>
  <c r="M162" i="2" s="1"/>
  <c r="K161" i="2"/>
  <c r="L161" i="2" s="1"/>
  <c r="J161" i="2"/>
  <c r="M161" i="2" s="1" a="1"/>
  <c r="M161" i="2" s="1"/>
  <c r="K160" i="2"/>
  <c r="L160" i="2" s="1"/>
  <c r="J160" i="2"/>
  <c r="M160" i="2" s="1" a="1"/>
  <c r="M160" i="2" s="1"/>
  <c r="K159" i="2"/>
  <c r="L159" i="2" s="1"/>
  <c r="J159" i="2"/>
  <c r="M159" i="2" s="1" a="1"/>
  <c r="M159" i="2" s="1"/>
  <c r="K158" i="2"/>
  <c r="L158" i="2" s="1"/>
  <c r="J158" i="2"/>
  <c r="M158" i="2" s="1" a="1"/>
  <c r="M158" i="2" s="1"/>
  <c r="K157" i="2"/>
  <c r="L157" i="2" s="1"/>
  <c r="J157" i="2"/>
  <c r="M157" i="2" s="1" a="1"/>
  <c r="M157" i="2" s="1"/>
  <c r="K156" i="2"/>
  <c r="L156" i="2" s="1"/>
  <c r="J156" i="2"/>
  <c r="M156" i="2" s="1" a="1"/>
  <c r="M156" i="2" s="1"/>
  <c r="K155" i="2"/>
  <c r="L155" i="2" s="1"/>
  <c r="J155" i="2"/>
  <c r="M155" i="2" s="1" a="1"/>
  <c r="M155" i="2" s="1"/>
  <c r="K154" i="2"/>
  <c r="L154" i="2" s="1"/>
  <c r="J154" i="2"/>
  <c r="M154" i="2" s="1" a="1"/>
  <c r="M154" i="2" s="1"/>
  <c r="K153" i="2"/>
  <c r="L153" i="2" s="1"/>
  <c r="J153" i="2"/>
  <c r="M153" i="2" s="1" a="1"/>
  <c r="M153" i="2" s="1"/>
  <c r="K152" i="2"/>
  <c r="L152" i="2" s="1"/>
  <c r="J152" i="2"/>
  <c r="M152" i="2" s="1" a="1"/>
  <c r="M152" i="2" s="1"/>
  <c r="K151" i="2"/>
  <c r="L151" i="2" s="1"/>
  <c r="J151" i="2"/>
  <c r="M151" i="2" s="1" a="1"/>
  <c r="M151" i="2" s="1"/>
  <c r="K150" i="2"/>
  <c r="L150" i="2" s="1"/>
  <c r="J150" i="2"/>
  <c r="M150" i="2" s="1" a="1"/>
  <c r="M150" i="2" s="1"/>
  <c r="K149" i="2"/>
  <c r="L149" i="2" s="1"/>
  <c r="J149" i="2"/>
  <c r="M149" i="2" s="1" a="1"/>
  <c r="M149" i="2" s="1"/>
  <c r="K148" i="2"/>
  <c r="L148" i="2" s="1"/>
  <c r="J148" i="2"/>
  <c r="M148" i="2" s="1" a="1"/>
  <c r="M148" i="2" s="1"/>
  <c r="K147" i="2"/>
  <c r="L147" i="2" s="1"/>
  <c r="J147" i="2"/>
  <c r="M147" i="2" s="1" a="1"/>
  <c r="M147" i="2" s="1"/>
  <c r="K146" i="2"/>
  <c r="L146" i="2" s="1"/>
  <c r="J146" i="2"/>
  <c r="M146" i="2" s="1" a="1"/>
  <c r="M146" i="2" s="1"/>
  <c r="K145" i="2"/>
  <c r="L145" i="2" s="1"/>
  <c r="J145" i="2"/>
  <c r="M145" i="2" s="1" a="1"/>
  <c r="M145" i="2" s="1"/>
  <c r="K144" i="2"/>
  <c r="L144" i="2" s="1"/>
  <c r="J144" i="2"/>
  <c r="M144" i="2" s="1" a="1"/>
  <c r="M144" i="2" s="1"/>
  <c r="K143" i="2"/>
  <c r="L143" i="2" s="1"/>
  <c r="J143" i="2"/>
  <c r="M143" i="2" s="1" a="1"/>
  <c r="M143" i="2" s="1"/>
  <c r="K142" i="2"/>
  <c r="L142" i="2" s="1"/>
  <c r="J142" i="2"/>
  <c r="M142" i="2" s="1" a="1"/>
  <c r="M142" i="2" s="1"/>
  <c r="K141" i="2"/>
  <c r="L141" i="2" s="1"/>
  <c r="J141" i="2"/>
  <c r="M141" i="2" s="1" a="1"/>
  <c r="M141" i="2" s="1"/>
  <c r="K140" i="2"/>
  <c r="L140" i="2" s="1"/>
  <c r="J140" i="2"/>
  <c r="M140" i="2" s="1" a="1"/>
  <c r="M140" i="2" s="1"/>
  <c r="K139" i="2"/>
  <c r="L139" i="2" s="1"/>
  <c r="J139" i="2"/>
  <c r="M139" i="2" s="1" a="1"/>
  <c r="M139" i="2" s="1"/>
  <c r="K138" i="2"/>
  <c r="L138" i="2" s="1"/>
  <c r="J138" i="2"/>
  <c r="M138" i="2" s="1" a="1"/>
  <c r="M138" i="2" s="1"/>
  <c r="K137" i="2"/>
  <c r="L137" i="2" s="1"/>
  <c r="J137" i="2"/>
  <c r="M137" i="2" s="1" a="1"/>
  <c r="M137" i="2" s="1"/>
  <c r="K136" i="2"/>
  <c r="L136" i="2" s="1"/>
  <c r="J136" i="2"/>
  <c r="M136" i="2" s="1" a="1"/>
  <c r="M136" i="2" s="1"/>
  <c r="K135" i="2"/>
  <c r="L135" i="2" s="1"/>
  <c r="J135" i="2"/>
  <c r="M135" i="2" s="1" a="1"/>
  <c r="M135" i="2" s="1"/>
  <c r="K134" i="2"/>
  <c r="L134" i="2" s="1"/>
  <c r="J134" i="2"/>
  <c r="M134" i="2" s="1" a="1"/>
  <c r="M134" i="2" s="1"/>
  <c r="K133" i="2"/>
  <c r="L133" i="2" s="1"/>
  <c r="J133" i="2"/>
  <c r="M133" i="2" s="1" a="1"/>
  <c r="M133" i="2" s="1"/>
  <c r="K132" i="2"/>
  <c r="L132" i="2" s="1"/>
  <c r="J132" i="2"/>
  <c r="M132" i="2" s="1" a="1"/>
  <c r="M132" i="2" s="1"/>
  <c r="K131" i="2"/>
  <c r="L131" i="2" s="1"/>
  <c r="J131" i="2"/>
  <c r="M131" i="2" s="1" a="1"/>
  <c r="M131" i="2" s="1"/>
  <c r="K130" i="2"/>
  <c r="L130" i="2" s="1"/>
  <c r="J130" i="2"/>
  <c r="M130" i="2" s="1" a="1"/>
  <c r="M130" i="2" s="1"/>
  <c r="K129" i="2"/>
  <c r="L129" i="2" s="1"/>
  <c r="J129" i="2"/>
  <c r="M129" i="2" s="1" a="1"/>
  <c r="M129" i="2" s="1"/>
  <c r="K128" i="2"/>
  <c r="L128" i="2" s="1"/>
  <c r="J128" i="2"/>
  <c r="M128" i="2" s="1" a="1"/>
  <c r="M128" i="2" s="1"/>
  <c r="K127" i="2"/>
  <c r="L127" i="2" s="1"/>
  <c r="J127" i="2"/>
  <c r="M127" i="2" s="1" a="1"/>
  <c r="M127" i="2" s="1"/>
  <c r="K126" i="2"/>
  <c r="L126" i="2" s="1"/>
  <c r="J126" i="2"/>
  <c r="M126" i="2" s="1" a="1"/>
  <c r="M126" i="2" s="1"/>
  <c r="K125" i="2"/>
  <c r="L125" i="2" s="1"/>
  <c r="J125" i="2"/>
  <c r="M125" i="2" s="1" a="1"/>
  <c r="M125" i="2" s="1"/>
  <c r="K124" i="2"/>
  <c r="L124" i="2" s="1"/>
  <c r="J124" i="2"/>
  <c r="M124" i="2" s="1" a="1"/>
  <c r="M124" i="2" s="1"/>
  <c r="K123" i="2"/>
  <c r="L123" i="2" s="1"/>
  <c r="J123" i="2"/>
  <c r="M123" i="2" s="1" a="1"/>
  <c r="M123" i="2" s="1"/>
  <c r="K122" i="2"/>
  <c r="L122" i="2" s="1"/>
  <c r="J122" i="2"/>
  <c r="M122" i="2" s="1" a="1"/>
  <c r="M122" i="2" s="1"/>
  <c r="K121" i="2"/>
  <c r="L121" i="2" s="1"/>
  <c r="J121" i="2"/>
  <c r="M121" i="2" s="1" a="1"/>
  <c r="M121" i="2" s="1"/>
  <c r="K120" i="2"/>
  <c r="L120" i="2" s="1"/>
  <c r="J120" i="2"/>
  <c r="M120" i="2" s="1" a="1"/>
  <c r="M120" i="2" s="1"/>
  <c r="K119" i="2"/>
  <c r="L119" i="2" s="1"/>
  <c r="J119" i="2"/>
  <c r="M119" i="2" s="1" a="1"/>
  <c r="M119" i="2" s="1"/>
  <c r="K118" i="2"/>
  <c r="L118" i="2" s="1"/>
  <c r="J118" i="2"/>
  <c r="M118" i="2" s="1" a="1"/>
  <c r="M118" i="2" s="1"/>
  <c r="K117" i="2"/>
  <c r="L117" i="2" s="1"/>
  <c r="J117" i="2"/>
  <c r="M117" i="2" s="1" a="1"/>
  <c r="M117" i="2" s="1"/>
  <c r="K116" i="2"/>
  <c r="L116" i="2" s="1"/>
  <c r="J116" i="2"/>
  <c r="M116" i="2" s="1" a="1"/>
  <c r="M116" i="2" s="1"/>
  <c r="K115" i="2"/>
  <c r="L115" i="2" s="1"/>
  <c r="J115" i="2"/>
  <c r="M115" i="2" s="1" a="1"/>
  <c r="M115" i="2" s="1"/>
  <c r="K114" i="2"/>
  <c r="L114" i="2" s="1"/>
  <c r="J114" i="2"/>
  <c r="M114" i="2" s="1" a="1"/>
  <c r="M114" i="2" s="1"/>
  <c r="K113" i="2"/>
  <c r="L113" i="2" s="1"/>
  <c r="J113" i="2"/>
  <c r="M113" i="2" s="1" a="1"/>
  <c r="M113" i="2" s="1"/>
  <c r="K112" i="2"/>
  <c r="L112" i="2" s="1"/>
  <c r="J112" i="2"/>
  <c r="M112" i="2" s="1" a="1"/>
  <c r="M112" i="2" s="1"/>
  <c r="K111" i="2"/>
  <c r="L111" i="2" s="1"/>
  <c r="J111" i="2"/>
  <c r="M111" i="2" s="1" a="1"/>
  <c r="M111" i="2" s="1"/>
  <c r="K110" i="2"/>
  <c r="L110" i="2" s="1"/>
  <c r="J110" i="2"/>
  <c r="M110" i="2" s="1" a="1"/>
  <c r="M110" i="2" s="1"/>
  <c r="K109" i="2"/>
  <c r="L109" i="2" s="1"/>
  <c r="J109" i="2"/>
  <c r="M109" i="2" s="1" a="1"/>
  <c r="M109" i="2" s="1"/>
  <c r="K108" i="2"/>
  <c r="L108" i="2" s="1"/>
  <c r="J108" i="2"/>
  <c r="M108" i="2" s="1" a="1"/>
  <c r="M108" i="2" s="1"/>
  <c r="K107" i="2"/>
  <c r="L107" i="2" s="1"/>
  <c r="J107" i="2"/>
  <c r="M107" i="2" s="1" a="1"/>
  <c r="M107" i="2" s="1"/>
  <c r="K106" i="2"/>
  <c r="L106" i="2" s="1"/>
  <c r="J106" i="2"/>
  <c r="M106" i="2" s="1" a="1"/>
  <c r="M106" i="2" s="1"/>
  <c r="K105" i="2"/>
  <c r="L105" i="2" s="1"/>
  <c r="J105" i="2"/>
  <c r="M105" i="2" s="1" a="1"/>
  <c r="M105" i="2" s="1"/>
  <c r="K104" i="2"/>
  <c r="L104" i="2" s="1"/>
  <c r="J104" i="2"/>
  <c r="M104" i="2" s="1" a="1"/>
  <c r="M104" i="2" s="1"/>
  <c r="K103" i="2"/>
  <c r="L103" i="2" s="1"/>
  <c r="J103" i="2"/>
  <c r="M103" i="2" s="1" a="1"/>
  <c r="M103" i="2" s="1"/>
  <c r="K102" i="2"/>
  <c r="L102" i="2" s="1"/>
  <c r="J102" i="2"/>
  <c r="M102" i="2" s="1" a="1"/>
  <c r="M102" i="2" s="1"/>
  <c r="K101" i="2"/>
  <c r="L101" i="2" s="1"/>
  <c r="J101" i="2"/>
  <c r="M101" i="2" s="1" a="1"/>
  <c r="M101" i="2" s="1"/>
  <c r="K100" i="2"/>
  <c r="L100" i="2" s="1"/>
  <c r="J100" i="2"/>
  <c r="M100" i="2" s="1" a="1"/>
  <c r="M100" i="2" s="1"/>
  <c r="K99" i="2"/>
  <c r="L99" i="2" s="1"/>
  <c r="J99" i="2"/>
  <c r="M99" i="2" s="1" a="1"/>
  <c r="M99" i="2" s="1"/>
  <c r="K98" i="2"/>
  <c r="L98" i="2" s="1"/>
  <c r="J98" i="2"/>
  <c r="M98" i="2" s="1" a="1"/>
  <c r="M98" i="2" s="1"/>
  <c r="K97" i="2"/>
  <c r="L97" i="2" s="1"/>
  <c r="J97" i="2"/>
  <c r="M97" i="2" s="1" a="1"/>
  <c r="M97" i="2" s="1"/>
  <c r="K96" i="2"/>
  <c r="L96" i="2" s="1"/>
  <c r="J96" i="2"/>
  <c r="M96" i="2" s="1" a="1"/>
  <c r="M96" i="2" s="1"/>
  <c r="K95" i="2"/>
  <c r="L95" i="2" s="1"/>
  <c r="J95" i="2"/>
  <c r="M95" i="2" s="1" a="1"/>
  <c r="M95" i="2" s="1"/>
  <c r="K94" i="2"/>
  <c r="L94" i="2" s="1"/>
  <c r="J94" i="2"/>
  <c r="M94" i="2" s="1" a="1"/>
  <c r="M94" i="2" s="1"/>
  <c r="K93" i="2"/>
  <c r="L93" i="2" s="1"/>
  <c r="J93" i="2"/>
  <c r="M93" i="2" s="1" a="1"/>
  <c r="M93" i="2" s="1"/>
  <c r="K92" i="2"/>
  <c r="L92" i="2" s="1"/>
  <c r="J92" i="2"/>
  <c r="M92" i="2" s="1" a="1"/>
  <c r="M92" i="2" s="1"/>
  <c r="K91" i="2"/>
  <c r="L91" i="2" s="1"/>
  <c r="J91" i="2"/>
  <c r="M91" i="2" s="1" a="1"/>
  <c r="M91" i="2" s="1"/>
  <c r="K90" i="2"/>
  <c r="L90" i="2" s="1"/>
  <c r="J90" i="2"/>
  <c r="M90" i="2" s="1" a="1"/>
  <c r="M90" i="2" s="1"/>
  <c r="K89" i="2"/>
  <c r="L89" i="2" s="1"/>
  <c r="J89" i="2"/>
  <c r="M89" i="2" s="1" a="1"/>
  <c r="M89" i="2" s="1"/>
  <c r="K88" i="2"/>
  <c r="L88" i="2" s="1"/>
  <c r="J88" i="2"/>
  <c r="M88" i="2" s="1" a="1"/>
  <c r="M88" i="2" s="1"/>
  <c r="K87" i="2"/>
  <c r="L87" i="2" s="1"/>
  <c r="J87" i="2"/>
  <c r="M87" i="2" s="1" a="1"/>
  <c r="M87" i="2" s="1"/>
  <c r="K86" i="2"/>
  <c r="L86" i="2" s="1"/>
  <c r="J86" i="2"/>
  <c r="M86" i="2" s="1" a="1"/>
  <c r="M86" i="2" s="1"/>
  <c r="K85" i="2"/>
  <c r="L85" i="2" s="1"/>
  <c r="J85" i="2"/>
  <c r="M85" i="2" s="1" a="1"/>
  <c r="M85" i="2" s="1"/>
  <c r="K84" i="2"/>
  <c r="L84" i="2" s="1"/>
  <c r="J84" i="2"/>
  <c r="M84" i="2" s="1" a="1"/>
  <c r="M84" i="2" s="1"/>
  <c r="K83" i="2"/>
  <c r="L83" i="2" s="1"/>
  <c r="J83" i="2"/>
  <c r="M83" i="2" s="1" a="1"/>
  <c r="M83" i="2" s="1"/>
  <c r="K82" i="2"/>
  <c r="L82" i="2" s="1"/>
  <c r="J82" i="2"/>
  <c r="M82" i="2" s="1" a="1"/>
  <c r="M82" i="2" s="1"/>
  <c r="K81" i="2"/>
  <c r="L81" i="2" s="1"/>
  <c r="J81" i="2"/>
  <c r="M81" i="2" s="1" a="1"/>
  <c r="M81" i="2" s="1"/>
  <c r="K80" i="2"/>
  <c r="L80" i="2" s="1"/>
  <c r="J80" i="2"/>
  <c r="M80" i="2" s="1" a="1"/>
  <c r="M80" i="2" s="1"/>
  <c r="K79" i="2"/>
  <c r="L79" i="2" s="1"/>
  <c r="J79" i="2"/>
  <c r="M79" i="2" s="1" a="1"/>
  <c r="M79" i="2" s="1"/>
  <c r="K78" i="2"/>
  <c r="L78" i="2" s="1"/>
  <c r="J78" i="2"/>
  <c r="M78" i="2" s="1" a="1"/>
  <c r="M78" i="2" s="1"/>
  <c r="K77" i="2"/>
  <c r="L77" i="2" s="1"/>
  <c r="J77" i="2"/>
  <c r="M77" i="2" s="1" a="1"/>
  <c r="M77" i="2" s="1"/>
  <c r="K76" i="2"/>
  <c r="L76" i="2" s="1"/>
  <c r="J76" i="2"/>
  <c r="M76" i="2" s="1" a="1"/>
  <c r="M76" i="2" s="1"/>
  <c r="K75" i="2"/>
  <c r="L75" i="2" s="1"/>
  <c r="J75" i="2"/>
  <c r="M75" i="2" s="1" a="1"/>
  <c r="M75" i="2" s="1"/>
  <c r="K74" i="2"/>
  <c r="L74" i="2" s="1"/>
  <c r="J74" i="2"/>
  <c r="M74" i="2" s="1" a="1"/>
  <c r="M74" i="2" s="1"/>
  <c r="K73" i="2"/>
  <c r="L73" i="2" s="1"/>
  <c r="J73" i="2"/>
  <c r="M73" i="2" s="1" a="1"/>
  <c r="M73" i="2" s="1"/>
  <c r="K72" i="2"/>
  <c r="L72" i="2" s="1"/>
  <c r="J72" i="2"/>
  <c r="M72" i="2" s="1" a="1"/>
  <c r="M72" i="2" s="1"/>
  <c r="K71" i="2"/>
  <c r="L71" i="2" s="1"/>
  <c r="J71" i="2"/>
  <c r="M71" i="2" s="1" a="1"/>
  <c r="M71" i="2" s="1"/>
  <c r="K70" i="2"/>
  <c r="L70" i="2" s="1"/>
  <c r="J70" i="2"/>
  <c r="M70" i="2" s="1" a="1"/>
  <c r="M70" i="2" s="1"/>
  <c r="K69" i="2"/>
  <c r="L69" i="2" s="1"/>
  <c r="J69" i="2"/>
  <c r="M69" i="2" s="1" a="1"/>
  <c r="M69" i="2" s="1"/>
  <c r="K68" i="2"/>
  <c r="L68" i="2" s="1"/>
  <c r="J68" i="2"/>
  <c r="M68" i="2" s="1" a="1"/>
  <c r="M68" i="2" s="1"/>
  <c r="K67" i="2"/>
  <c r="L67" i="2" s="1"/>
  <c r="J67" i="2"/>
  <c r="M67" i="2" s="1" a="1"/>
  <c r="M67" i="2" s="1"/>
  <c r="K66" i="2"/>
  <c r="L66" i="2" s="1"/>
  <c r="J66" i="2"/>
  <c r="M66" i="2" s="1" a="1"/>
  <c r="M66" i="2" s="1"/>
  <c r="K65" i="2"/>
  <c r="L65" i="2" s="1"/>
  <c r="J65" i="2"/>
  <c r="M65" i="2" s="1" a="1"/>
  <c r="M65" i="2" s="1"/>
  <c r="K64" i="2"/>
  <c r="L64" i="2" s="1"/>
  <c r="J64" i="2"/>
  <c r="M64" i="2" s="1" a="1"/>
  <c r="M64" i="2" s="1"/>
  <c r="K63" i="2"/>
  <c r="L63" i="2" s="1"/>
  <c r="J63" i="2"/>
  <c r="M63" i="2" s="1" a="1"/>
  <c r="M63" i="2" s="1"/>
  <c r="K62" i="2"/>
  <c r="L62" i="2" s="1"/>
  <c r="J62" i="2"/>
  <c r="M62" i="2" s="1" a="1"/>
  <c r="M62" i="2" s="1"/>
  <c r="K61" i="2"/>
  <c r="L61" i="2" s="1"/>
  <c r="J61" i="2"/>
  <c r="M61" i="2" s="1" a="1"/>
  <c r="M61" i="2" s="1"/>
  <c r="K60" i="2"/>
  <c r="L60" i="2" s="1"/>
  <c r="J60" i="2"/>
  <c r="M60" i="2" s="1" a="1"/>
  <c r="M60" i="2" s="1"/>
  <c r="K59" i="2"/>
  <c r="L59" i="2" s="1"/>
  <c r="J59" i="2"/>
  <c r="M59" i="2" s="1" a="1"/>
  <c r="M59" i="2" s="1"/>
  <c r="K58" i="2"/>
  <c r="L58" i="2" s="1"/>
  <c r="J58" i="2"/>
  <c r="M58" i="2" s="1" a="1"/>
  <c r="M58" i="2" s="1"/>
  <c r="K57" i="2"/>
  <c r="L57" i="2" s="1"/>
  <c r="J57" i="2"/>
  <c r="M57" i="2" s="1" a="1"/>
  <c r="M57" i="2" s="1"/>
  <c r="K56" i="2"/>
  <c r="L56" i="2" s="1"/>
  <c r="J56" i="2"/>
  <c r="M56" i="2" s="1" a="1"/>
  <c r="M56" i="2" s="1"/>
  <c r="K55" i="2"/>
  <c r="L55" i="2" s="1"/>
  <c r="J55" i="2"/>
  <c r="M55" i="2" s="1" a="1"/>
  <c r="M55" i="2" s="1"/>
  <c r="K54" i="2"/>
  <c r="L54" i="2" s="1"/>
  <c r="J54" i="2"/>
  <c r="M54" i="2" s="1" a="1"/>
  <c r="M54" i="2" s="1"/>
  <c r="K53" i="2"/>
  <c r="L53" i="2" s="1"/>
  <c r="J53" i="2"/>
  <c r="M53" i="2" s="1" a="1"/>
  <c r="M53" i="2" s="1"/>
  <c r="K52" i="2"/>
  <c r="L52" i="2" s="1"/>
  <c r="J52" i="2"/>
  <c r="M52" i="2" s="1" a="1"/>
  <c r="M52" i="2" s="1"/>
  <c r="K51" i="2"/>
  <c r="L51" i="2" s="1"/>
  <c r="J51" i="2"/>
  <c r="M51" i="2" s="1" a="1"/>
  <c r="M51" i="2" s="1"/>
  <c r="K50" i="2"/>
  <c r="L50" i="2" s="1"/>
  <c r="J50" i="2"/>
  <c r="M50" i="2" s="1" a="1"/>
  <c r="M50" i="2" s="1"/>
  <c r="K49" i="2"/>
  <c r="L49" i="2" s="1"/>
  <c r="J49" i="2"/>
  <c r="M49" i="2" s="1" a="1"/>
  <c r="M49" i="2" s="1"/>
  <c r="K48" i="2"/>
  <c r="L48" i="2" s="1"/>
  <c r="J48" i="2"/>
  <c r="M48" i="2" s="1" a="1"/>
  <c r="M48" i="2" s="1"/>
  <c r="K47" i="2"/>
  <c r="L47" i="2" s="1"/>
  <c r="J47" i="2"/>
  <c r="M47" i="2" s="1" a="1"/>
  <c r="M47" i="2" s="1"/>
  <c r="K46" i="2"/>
  <c r="L46" i="2" s="1"/>
  <c r="J46" i="2"/>
  <c r="M46" i="2" s="1" a="1"/>
  <c r="M46" i="2" s="1"/>
  <c r="K45" i="2"/>
  <c r="L45" i="2" s="1"/>
  <c r="J45" i="2"/>
  <c r="M45" i="2" s="1" a="1"/>
  <c r="M45" i="2" s="1"/>
  <c r="K44" i="2"/>
  <c r="L44" i="2" s="1"/>
  <c r="J44" i="2"/>
  <c r="M44" i="2" s="1" a="1"/>
  <c r="M44" i="2" s="1"/>
  <c r="K43" i="2"/>
  <c r="L43" i="2" s="1"/>
  <c r="J43" i="2"/>
  <c r="M43" i="2" s="1" a="1"/>
  <c r="M43" i="2" s="1"/>
  <c r="K42" i="2"/>
  <c r="L42" i="2" s="1"/>
  <c r="J42" i="2"/>
  <c r="M42" i="2" s="1" a="1"/>
  <c r="M42" i="2" s="1"/>
  <c r="K41" i="2"/>
  <c r="L41" i="2" s="1"/>
  <c r="J41" i="2"/>
  <c r="M41" i="2" s="1" a="1"/>
  <c r="M41" i="2" s="1"/>
  <c r="K40" i="2"/>
  <c r="L40" i="2" s="1"/>
  <c r="J40" i="2"/>
  <c r="M40" i="2" s="1" a="1"/>
  <c r="M40" i="2" s="1"/>
  <c r="K39" i="2"/>
  <c r="L39" i="2" s="1"/>
  <c r="J39" i="2"/>
  <c r="M39" i="2" s="1" a="1"/>
  <c r="M39" i="2" s="1"/>
  <c r="K38" i="2"/>
  <c r="L38" i="2" s="1"/>
  <c r="J38" i="2"/>
  <c r="M38" i="2" s="1" a="1"/>
  <c r="M38" i="2" s="1"/>
  <c r="K37" i="2"/>
  <c r="L37" i="2" s="1"/>
  <c r="J37" i="2"/>
  <c r="M37" i="2" s="1" a="1"/>
  <c r="M37" i="2" s="1"/>
  <c r="K36" i="2"/>
  <c r="L36" i="2" s="1"/>
  <c r="J36" i="2"/>
  <c r="M36" i="2" s="1" a="1"/>
  <c r="M36" i="2" s="1"/>
  <c r="K35" i="2"/>
  <c r="L35" i="2" s="1"/>
  <c r="J35" i="2"/>
  <c r="M35" i="2" s="1" a="1"/>
  <c r="M35" i="2" s="1"/>
  <c r="K34" i="2"/>
  <c r="L34" i="2" s="1"/>
  <c r="J34" i="2"/>
  <c r="M34" i="2" s="1" a="1"/>
  <c r="M34" i="2" s="1"/>
  <c r="K33" i="2"/>
  <c r="L33" i="2" s="1"/>
  <c r="J33" i="2"/>
  <c r="M33" i="2" s="1" a="1"/>
  <c r="M33" i="2" s="1"/>
  <c r="K32" i="2"/>
  <c r="L32" i="2" s="1"/>
  <c r="J32" i="2"/>
  <c r="M32" i="2" s="1" a="1"/>
  <c r="M32" i="2" s="1"/>
  <c r="K31" i="2"/>
  <c r="L31" i="2" s="1"/>
  <c r="J31" i="2"/>
  <c r="M31" i="2" s="1" a="1"/>
  <c r="M31" i="2" s="1"/>
  <c r="K30" i="2"/>
  <c r="L30" i="2" s="1"/>
  <c r="J30" i="2"/>
  <c r="M30" i="2" s="1" a="1"/>
  <c r="M30" i="2" s="1"/>
  <c r="K29" i="2"/>
  <c r="L29" i="2" s="1"/>
  <c r="J29" i="2"/>
  <c r="M29" i="2" s="1" a="1"/>
  <c r="M29" i="2" s="1"/>
  <c r="K28" i="2"/>
  <c r="L28" i="2" s="1"/>
  <c r="J28" i="2"/>
  <c r="M28" i="2" s="1" a="1"/>
  <c r="M28" i="2" s="1"/>
  <c r="K27" i="2"/>
  <c r="L27" i="2" s="1"/>
  <c r="J27" i="2"/>
  <c r="M27" i="2" s="1" a="1"/>
  <c r="M27" i="2" s="1"/>
  <c r="K26" i="2"/>
  <c r="L26" i="2" s="1"/>
  <c r="J26" i="2"/>
  <c r="M26" i="2" s="1" a="1"/>
  <c r="M26" i="2" s="1"/>
  <c r="K25" i="2"/>
  <c r="L25" i="2" s="1"/>
  <c r="J25" i="2"/>
  <c r="M25" i="2" s="1" a="1"/>
  <c r="M25" i="2" s="1"/>
  <c r="K24" i="2"/>
  <c r="L24" i="2" s="1"/>
  <c r="J24" i="2"/>
  <c r="M24" i="2" s="1" a="1"/>
  <c r="M24" i="2" s="1"/>
  <c r="K23" i="2"/>
  <c r="L23" i="2" s="1"/>
  <c r="J23" i="2"/>
  <c r="M23" i="2" s="1" a="1"/>
  <c r="M23" i="2" s="1"/>
  <c r="K22" i="2"/>
  <c r="L22" i="2" s="1"/>
  <c r="J22" i="2"/>
  <c r="M22" i="2" s="1" a="1"/>
  <c r="M22" i="2" s="1"/>
  <c r="K21" i="2"/>
  <c r="L21" i="2" s="1"/>
  <c r="J21" i="2"/>
  <c r="M21" i="2" s="1" a="1"/>
  <c r="M21" i="2" s="1"/>
  <c r="K20" i="2"/>
  <c r="L20" i="2" s="1"/>
  <c r="J20" i="2"/>
  <c r="M20" i="2" s="1" a="1"/>
  <c r="M20" i="2" s="1"/>
  <c r="K19" i="2"/>
  <c r="L19" i="2" s="1"/>
  <c r="J19" i="2"/>
  <c r="M19" i="2" s="1" a="1"/>
  <c r="M19" i="2" s="1"/>
  <c r="K18" i="2"/>
  <c r="L18" i="2" s="1"/>
  <c r="J18" i="2"/>
  <c r="M18" i="2" s="1" a="1"/>
  <c r="M18" i="2" s="1"/>
  <c r="K17" i="2"/>
  <c r="L17" i="2" s="1"/>
  <c r="J17" i="2"/>
  <c r="M17" i="2" s="1" a="1"/>
  <c r="M17" i="2" s="1"/>
  <c r="K16" i="2"/>
  <c r="L16" i="2" s="1"/>
  <c r="J16" i="2"/>
  <c r="M16" i="2" s="1" a="1"/>
  <c r="M16" i="2" s="1"/>
  <c r="K15" i="2"/>
  <c r="L15" i="2" s="1"/>
  <c r="J15" i="2"/>
  <c r="M15" i="2" s="1" a="1"/>
  <c r="M15" i="2" s="1"/>
  <c r="K14" i="2"/>
  <c r="L14" i="2" s="1"/>
  <c r="J14" i="2"/>
  <c r="M14" i="2" s="1" a="1"/>
  <c r="M14" i="2" s="1"/>
  <c r="K13" i="2"/>
  <c r="L13" i="2" s="1"/>
  <c r="J13" i="2"/>
  <c r="M13" i="2" s="1" a="1"/>
  <c r="M13" i="2" s="1"/>
  <c r="K12" i="2"/>
  <c r="L12" i="2" s="1"/>
  <c r="J12" i="2"/>
  <c r="M12" i="2" s="1" a="1"/>
  <c r="M12" i="2" s="1"/>
  <c r="K11" i="2"/>
  <c r="L11" i="2" s="1"/>
  <c r="J11" i="2"/>
  <c r="M11" i="2" s="1" a="1"/>
  <c r="M11" i="2" s="1"/>
  <c r="K10" i="2"/>
  <c r="L10" i="2" s="1"/>
  <c r="J10" i="2"/>
  <c r="M10" i="2" s="1" a="1"/>
  <c r="M10" i="2" s="1"/>
  <c r="K9" i="2"/>
  <c r="L9" i="2" s="1"/>
  <c r="J9" i="2"/>
  <c r="M9" i="2" s="1" a="1"/>
  <c r="M9" i="2" s="1"/>
  <c r="K8" i="2"/>
  <c r="L8" i="2" s="1"/>
  <c r="J8" i="2"/>
  <c r="M8" i="2" s="1" a="1"/>
  <c r="M8" i="2" s="1"/>
  <c r="K7" i="2"/>
  <c r="L7" i="2" s="1"/>
  <c r="J7" i="2"/>
  <c r="M7" i="2" s="1" a="1"/>
  <c r="M7" i="2" s="1"/>
  <c r="K6" i="2"/>
  <c r="L6" i="2" s="1"/>
  <c r="J6" i="2"/>
  <c r="M6" i="2" s="1" a="1"/>
  <c r="M6" i="2" s="1"/>
  <c r="K5" i="2"/>
  <c r="L5" i="2" s="1"/>
  <c r="J5" i="2"/>
  <c r="M5" i="2" s="1" a="1"/>
  <c r="M5" i="2" s="1"/>
  <c r="K4" i="2"/>
  <c r="L4" i="2" s="1"/>
  <c r="J4" i="2"/>
  <c r="M4" i="2" s="1" a="1"/>
  <c r="M4" i="2" s="1"/>
  <c r="K3" i="2"/>
  <c r="L3" i="2" s="1"/>
  <c r="J3" i="2"/>
  <c r="M3" i="2" s="1" a="1"/>
  <c r="M3" i="2" s="1"/>
  <c r="K2" i="2"/>
  <c r="L2" i="2" s="1"/>
  <c r="J2" i="2"/>
  <c r="M2" i="2" s="1" a="1"/>
  <c r="M2" i="2" s="1"/>
  <c r="T62" i="5" l="1"/>
  <c r="T74" i="5" s="1"/>
  <c r="S62" i="5"/>
  <c r="S74" i="5" s="1"/>
  <c r="R62" i="5"/>
  <c r="R74" i="5" s="1"/>
  <c r="Q62" i="5"/>
  <c r="Q74" i="5" s="1"/>
  <c r="P62" i="5"/>
  <c r="P74" i="5" s="1"/>
  <c r="O62" i="5"/>
  <c r="O74" i="5" s="1"/>
  <c r="N62" i="5"/>
  <c r="N74" i="5" s="1"/>
  <c r="I62" i="5"/>
  <c r="I74" i="5" s="1"/>
  <c r="H62" i="5"/>
  <c r="H74" i="5" s="1"/>
  <c r="G62" i="5"/>
  <c r="G74" i="5" s="1"/>
  <c r="F62" i="5"/>
  <c r="F74" i="5" s="1"/>
  <c r="E62" i="5"/>
  <c r="E74" i="5" s="1"/>
  <c r="D62" i="5"/>
  <c r="D74" i="5" s="1"/>
  <c r="C62" i="5"/>
  <c r="C74" i="5" s="1"/>
  <c r="T61" i="5"/>
  <c r="T73" i="5" s="1"/>
  <c r="S61" i="5"/>
  <c r="S73" i="5" s="1"/>
  <c r="R61" i="5"/>
  <c r="R73" i="5" s="1"/>
  <c r="Q61" i="5"/>
  <c r="Q73" i="5" s="1"/>
  <c r="P61" i="5"/>
  <c r="P73" i="5" s="1"/>
  <c r="O61" i="5"/>
  <c r="O73" i="5" s="1"/>
  <c r="N61" i="5"/>
  <c r="N73" i="5" s="1"/>
  <c r="I61" i="5"/>
  <c r="I73" i="5" s="1"/>
  <c r="H61" i="5"/>
  <c r="H73" i="5" s="1"/>
  <c r="G61" i="5"/>
  <c r="G73" i="5" s="1"/>
  <c r="F61" i="5"/>
  <c r="F73" i="5" s="1"/>
  <c r="E61" i="5"/>
  <c r="E73" i="5" s="1"/>
  <c r="D61" i="5"/>
  <c r="D73" i="5" s="1"/>
  <c r="C61" i="5"/>
  <c r="C73" i="5" s="1"/>
  <c r="T60" i="5"/>
  <c r="T72" i="5" s="1"/>
  <c r="S60" i="5"/>
  <c r="S72" i="5" s="1"/>
  <c r="R60" i="5"/>
  <c r="R72" i="5" s="1"/>
  <c r="Q60" i="5"/>
  <c r="Q72" i="5" s="1"/>
  <c r="P60" i="5"/>
  <c r="P72" i="5" s="1"/>
  <c r="O60" i="5"/>
  <c r="O72" i="5" s="1"/>
  <c r="N60" i="5"/>
  <c r="N72" i="5" s="1"/>
  <c r="I60" i="5"/>
  <c r="I72" i="5" s="1"/>
  <c r="H60" i="5"/>
  <c r="H72" i="5" s="1"/>
  <c r="G60" i="5"/>
  <c r="G72" i="5" s="1"/>
  <c r="F60" i="5"/>
  <c r="F72" i="5" s="1"/>
  <c r="E60" i="5"/>
  <c r="E72" i="5" s="1"/>
  <c r="D60" i="5"/>
  <c r="D72" i="5" s="1"/>
  <c r="C60" i="5"/>
  <c r="C72" i="5" s="1"/>
  <c r="T59" i="5"/>
  <c r="T71" i="5" s="1"/>
  <c r="S59" i="5"/>
  <c r="S71" i="5" s="1"/>
  <c r="R59" i="5"/>
  <c r="R71" i="5" s="1"/>
  <c r="Q59" i="5"/>
  <c r="Q71" i="5" s="1"/>
  <c r="P59" i="5"/>
  <c r="P71" i="5" s="1"/>
  <c r="O59" i="5"/>
  <c r="O71" i="5" s="1"/>
  <c r="N59" i="5"/>
  <c r="N71" i="5" s="1"/>
  <c r="I59" i="5"/>
  <c r="I71" i="5" s="1"/>
  <c r="H59" i="5"/>
  <c r="H71" i="5" s="1"/>
  <c r="G59" i="5"/>
  <c r="G71" i="5" s="1"/>
  <c r="F59" i="5"/>
  <c r="F71" i="5" s="1"/>
  <c r="E59" i="5"/>
  <c r="E71" i="5" s="1"/>
  <c r="D59" i="5"/>
  <c r="D71" i="5" s="1"/>
  <c r="C59" i="5"/>
  <c r="C71" i="5" s="1"/>
  <c r="T58" i="5"/>
  <c r="T70" i="5" s="1"/>
  <c r="S58" i="5"/>
  <c r="S70" i="5" s="1"/>
  <c r="R58" i="5"/>
  <c r="R70" i="5" s="1"/>
  <c r="Q58" i="5"/>
  <c r="Q70" i="5" s="1"/>
  <c r="P58" i="5"/>
  <c r="P70" i="5" s="1"/>
  <c r="O58" i="5"/>
  <c r="O70" i="5" s="1"/>
  <c r="N58" i="5"/>
  <c r="N70" i="5" s="1"/>
  <c r="I58" i="5"/>
  <c r="I70" i="5" s="1"/>
  <c r="H58" i="5"/>
  <c r="H70" i="5" s="1"/>
  <c r="G58" i="5"/>
  <c r="G70" i="5" s="1"/>
  <c r="F58" i="5"/>
  <c r="F70" i="5" s="1"/>
  <c r="E58" i="5"/>
  <c r="E70" i="5" s="1"/>
  <c r="D58" i="5"/>
  <c r="D70" i="5" s="1"/>
  <c r="C58" i="5"/>
  <c r="C70" i="5" s="1"/>
  <c r="T57" i="5"/>
  <c r="T69" i="5" s="1"/>
  <c r="S57" i="5"/>
  <c r="S69" i="5" s="1"/>
  <c r="R57" i="5"/>
  <c r="R69" i="5" s="1"/>
  <c r="Q57" i="5"/>
  <c r="Q69" i="5" s="1"/>
  <c r="P57" i="5"/>
  <c r="P69" i="5" s="1"/>
  <c r="O57" i="5"/>
  <c r="O69" i="5" s="1"/>
  <c r="N57" i="5"/>
  <c r="N69" i="5" s="1"/>
  <c r="I57" i="5"/>
  <c r="I69" i="5" s="1"/>
  <c r="H57" i="5"/>
  <c r="H69" i="5" s="1"/>
  <c r="G57" i="5"/>
  <c r="G69" i="5" s="1"/>
  <c r="F57" i="5"/>
  <c r="F69" i="5" s="1"/>
  <c r="E57" i="5"/>
  <c r="E69" i="5" s="1"/>
  <c r="D57" i="5"/>
  <c r="D69" i="5" s="1"/>
  <c r="C57" i="5"/>
  <c r="C69" i="5" s="1"/>
  <c r="T56" i="5"/>
  <c r="T68" i="5" s="1"/>
  <c r="S56" i="5"/>
  <c r="S68" i="5" s="1"/>
  <c r="R56" i="5"/>
  <c r="R68" i="5" s="1"/>
  <c r="Q56" i="5"/>
  <c r="Q68" i="5" s="1"/>
  <c r="P56" i="5"/>
  <c r="P68" i="5" s="1"/>
  <c r="O56" i="5"/>
  <c r="O68" i="5" s="1"/>
  <c r="N56" i="5"/>
  <c r="N68" i="5" s="1"/>
  <c r="I56" i="5"/>
  <c r="I68" i="5" s="1"/>
  <c r="H56" i="5"/>
  <c r="H68" i="5" s="1"/>
  <c r="G56" i="5"/>
  <c r="G68" i="5" s="1"/>
  <c r="F56" i="5"/>
  <c r="F68" i="5" s="1"/>
  <c r="E56" i="5"/>
  <c r="E68" i="5" s="1"/>
  <c r="D56" i="5"/>
  <c r="D68" i="5" s="1"/>
  <c r="C56" i="5"/>
  <c r="C68" i="5" s="1"/>
  <c r="U14" i="5"/>
  <c r="T14" i="5"/>
  <c r="S14" i="5"/>
  <c r="R14" i="5"/>
  <c r="Q14" i="5"/>
  <c r="P14" i="5"/>
  <c r="O14" i="5"/>
  <c r="N14" i="5"/>
  <c r="J14" i="5"/>
  <c r="I14" i="5"/>
  <c r="H14" i="5"/>
  <c r="G14" i="5"/>
  <c r="F14" i="5"/>
  <c r="E14" i="5"/>
  <c r="D14" i="5"/>
  <c r="C14" i="5"/>
  <c r="U13" i="5"/>
  <c r="T13" i="5"/>
  <c r="S13" i="5"/>
  <c r="R13" i="5"/>
  <c r="Q13" i="5"/>
  <c r="P13" i="5"/>
  <c r="O13" i="5"/>
  <c r="N13" i="5"/>
  <c r="J13" i="5"/>
  <c r="I13" i="5"/>
  <c r="H13" i="5"/>
  <c r="G13" i="5"/>
  <c r="F13" i="5"/>
  <c r="E13" i="5"/>
  <c r="D13" i="5"/>
  <c r="C13" i="5"/>
  <c r="U12" i="5"/>
  <c r="T12" i="5"/>
  <c r="S12" i="5"/>
  <c r="R12" i="5"/>
  <c r="Q12" i="5"/>
  <c r="P12" i="5"/>
  <c r="O12" i="5"/>
  <c r="N12" i="5"/>
  <c r="J12" i="5"/>
  <c r="I12" i="5"/>
  <c r="H12" i="5"/>
  <c r="G12" i="5"/>
  <c r="F12" i="5"/>
  <c r="E12" i="5"/>
  <c r="D12" i="5"/>
  <c r="C12" i="5"/>
  <c r="U11" i="5"/>
  <c r="T11" i="5"/>
  <c r="S11" i="5"/>
  <c r="R11" i="5"/>
  <c r="Q11" i="5"/>
  <c r="P11" i="5"/>
  <c r="O11" i="5"/>
  <c r="N11" i="5"/>
  <c r="J11" i="5"/>
  <c r="I11" i="5"/>
  <c r="H11" i="5"/>
  <c r="G11" i="5"/>
  <c r="F11" i="5"/>
  <c r="E11" i="5"/>
  <c r="D11" i="5"/>
  <c r="C11" i="5"/>
  <c r="U10" i="5"/>
  <c r="T10" i="5"/>
  <c r="S10" i="5"/>
  <c r="R10" i="5"/>
  <c r="Q10" i="5"/>
  <c r="P10" i="5"/>
  <c r="O10" i="5"/>
  <c r="N10" i="5"/>
  <c r="J10" i="5"/>
  <c r="I10" i="5"/>
  <c r="H10" i="5"/>
  <c r="G10" i="5"/>
  <c r="F10" i="5"/>
  <c r="E10" i="5"/>
  <c r="D10" i="5"/>
  <c r="C10" i="5"/>
  <c r="U9" i="5"/>
  <c r="T9" i="5"/>
  <c r="S9" i="5"/>
  <c r="R9" i="5"/>
  <c r="Q9" i="5"/>
  <c r="P9" i="5"/>
  <c r="O9" i="5"/>
  <c r="N9" i="5"/>
  <c r="J9" i="5"/>
  <c r="I9" i="5"/>
  <c r="H9" i="5"/>
  <c r="G9" i="5"/>
  <c r="F9" i="5"/>
  <c r="E9" i="5"/>
  <c r="D9" i="5"/>
  <c r="C9" i="5"/>
  <c r="U8" i="5"/>
  <c r="T8" i="5"/>
  <c r="S8" i="5"/>
  <c r="R8" i="5"/>
  <c r="Q8" i="5"/>
  <c r="P8" i="5"/>
  <c r="O8" i="5"/>
  <c r="N8" i="5"/>
  <c r="J8" i="5"/>
  <c r="I8" i="5"/>
  <c r="H8" i="5"/>
  <c r="G8" i="5"/>
  <c r="F8" i="5"/>
  <c r="E8" i="5"/>
  <c r="D8" i="5"/>
  <c r="C8" i="5"/>
  <c r="U7" i="5"/>
  <c r="T7" i="5"/>
  <c r="S7" i="5"/>
  <c r="R7" i="5"/>
  <c r="Q7" i="5"/>
  <c r="P7" i="5"/>
  <c r="O7" i="5"/>
  <c r="N7" i="5"/>
  <c r="J7" i="5"/>
  <c r="I7" i="5"/>
  <c r="H7" i="5"/>
  <c r="G7" i="5"/>
  <c r="F7" i="5"/>
  <c r="E7" i="5"/>
  <c r="D7" i="5"/>
  <c r="C7" i="5"/>
  <c r="U6" i="5"/>
  <c r="T6" i="5"/>
  <c r="S6" i="5"/>
  <c r="R6" i="5"/>
  <c r="Q6" i="5"/>
  <c r="P6" i="5"/>
  <c r="O6" i="5"/>
  <c r="N6" i="5"/>
  <c r="J6" i="5"/>
  <c r="I6" i="5"/>
  <c r="H6" i="5"/>
  <c r="G6" i="5"/>
  <c r="F6" i="5"/>
  <c r="E6" i="5"/>
  <c r="D6" i="5"/>
  <c r="C6" i="5"/>
  <c r="U5" i="5"/>
  <c r="T5" i="5"/>
  <c r="S5" i="5"/>
  <c r="R5" i="5"/>
  <c r="Q5" i="5"/>
  <c r="P5" i="5"/>
  <c r="O5" i="5"/>
  <c r="N5" i="5"/>
  <c r="J5" i="5"/>
  <c r="I5" i="5"/>
  <c r="H5" i="5"/>
  <c r="G5" i="5"/>
  <c r="F5" i="5"/>
  <c r="E5" i="5"/>
  <c r="D5" i="5"/>
  <c r="C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<sst xmlns="http://schemas.openxmlformats.org/spreadsheetml/2006/main" count="1705" uniqueCount="528">
  <si>
    <t>Distance</t>
  </si>
  <si>
    <t>First name</t>
  </si>
  <si>
    <t>Last name</t>
  </si>
  <si>
    <t>Club</t>
  </si>
  <si>
    <t>Gender</t>
  </si>
  <si>
    <t>Age</t>
  </si>
  <si>
    <t>Finish time</t>
  </si>
  <si>
    <t>Male</t>
  </si>
  <si>
    <t>Female</t>
  </si>
  <si>
    <t>Carina</t>
  </si>
  <si>
    <t>MAKHUBELA</t>
  </si>
  <si>
    <t>NEDBANK RUNNING CLUB GN</t>
  </si>
  <si>
    <t>ALPHA CENTURION ATHLETICS CLUB</t>
  </si>
  <si>
    <t>TEAM VITALITY CLUB GN</t>
  </si>
  <si>
    <t>NAIDOO</t>
  </si>
  <si>
    <t>SUPER EAGLES ATHLETICS CLUB</t>
  </si>
  <si>
    <t>Lerato</t>
  </si>
  <si>
    <t>PHOBIANS</t>
  </si>
  <si>
    <t>SKOSANA</t>
  </si>
  <si>
    <t>COETZEE</t>
  </si>
  <si>
    <t>HARLEQUIN HARRIERS GN</t>
  </si>
  <si>
    <t>Elmarie</t>
  </si>
  <si>
    <t>PRETORIUS</t>
  </si>
  <si>
    <t>Naomi</t>
  </si>
  <si>
    <t>HARTBEESPOORT MARATHON CLUB</t>
  </si>
  <si>
    <t>PRETORIA MILITARY MARATHON CLUB</t>
  </si>
  <si>
    <t>Hannes</t>
  </si>
  <si>
    <t>KOTZE</t>
  </si>
  <si>
    <t>OVERKRUIN AC</t>
  </si>
  <si>
    <t>Lebogang</t>
  </si>
  <si>
    <t>BREYTENBACH</t>
  </si>
  <si>
    <t>IRENE ATHLETICS CLUB</t>
  </si>
  <si>
    <t>DU TOIT</t>
  </si>
  <si>
    <t>RESBANK AC GN</t>
  </si>
  <si>
    <t>JACOBS</t>
  </si>
  <si>
    <t>BOTHA</t>
  </si>
  <si>
    <t>Johan</t>
  </si>
  <si>
    <t>KRUGER</t>
  </si>
  <si>
    <t>CITY OF TSHWANE AC</t>
  </si>
  <si>
    <t>JANSE VAN RENSBURG</t>
  </si>
  <si>
    <t>AGAPE AC</t>
  </si>
  <si>
    <t>CSIR AC</t>
  </si>
  <si>
    <t>Neo</t>
  </si>
  <si>
    <t>Tebogo</t>
  </si>
  <si>
    <t>PRETORIA BOBBIES</t>
  </si>
  <si>
    <t>Magda</t>
  </si>
  <si>
    <t>AFFIES MARATHON KLUB</t>
  </si>
  <si>
    <t>NTSOANE</t>
  </si>
  <si>
    <t>Lynette</t>
  </si>
  <si>
    <t>MABITSELA</t>
  </si>
  <si>
    <t>SCHUTTE</t>
  </si>
  <si>
    <t>Pearl</t>
  </si>
  <si>
    <t>Nthabiseng</t>
  </si>
  <si>
    <t>MIWAY WARRIORS</t>
  </si>
  <si>
    <t>Mpho</t>
  </si>
  <si>
    <t>PRETORIA MARATHON CLUB</t>
  </si>
  <si>
    <t>Ina</t>
  </si>
  <si>
    <t>TEAM VITALITY CLUB CG</t>
  </si>
  <si>
    <t>Beatrice</t>
  </si>
  <si>
    <t>CHOANE</t>
  </si>
  <si>
    <t>Francois</t>
  </si>
  <si>
    <t>MEINTJES</t>
  </si>
  <si>
    <t>STANDER</t>
  </si>
  <si>
    <t>RUN WALK FOR LIFE GN</t>
  </si>
  <si>
    <t>BALOYI</t>
  </si>
  <si>
    <t>Tshiamo</t>
  </si>
  <si>
    <t>NCUBE</t>
  </si>
  <si>
    <t>Gustav</t>
  </si>
  <si>
    <t>RUN WALK FOR LIFE CG</t>
  </si>
  <si>
    <t>AKASIA AC</t>
  </si>
  <si>
    <t>Lesego</t>
  </si>
  <si>
    <t>Gerhard</t>
  </si>
  <si>
    <t>Ayanda</t>
  </si>
  <si>
    <t>MTHEMBU</t>
  </si>
  <si>
    <t>Kgomotso</t>
  </si>
  <si>
    <t>MALULEKE</t>
  </si>
  <si>
    <t>ATHLETICS CLUB EERSTERUST</t>
  </si>
  <si>
    <t>HOLLYWOOD AC GN</t>
  </si>
  <si>
    <t>MPHAHLELE</t>
  </si>
  <si>
    <t>DUBE</t>
  </si>
  <si>
    <t>Bellah</t>
  </si>
  <si>
    <t>UNISA AC</t>
  </si>
  <si>
    <t>Sibongile</t>
  </si>
  <si>
    <t>VAN DER MERWE</t>
  </si>
  <si>
    <t>DAVEL</t>
  </si>
  <si>
    <t>Thapelo</t>
  </si>
  <si>
    <t>TAU</t>
  </si>
  <si>
    <t>Priscilla</t>
  </si>
  <si>
    <t>Marina</t>
  </si>
  <si>
    <t>CHAUKE</t>
  </si>
  <si>
    <t>Sanele</t>
  </si>
  <si>
    <t>BOKABA</t>
  </si>
  <si>
    <t>Martha</t>
  </si>
  <si>
    <t>Lindiwe</t>
  </si>
  <si>
    <t>UHURU AC</t>
  </si>
  <si>
    <t>Caroline</t>
  </si>
  <si>
    <t>Johannes</t>
  </si>
  <si>
    <t>NTOLA</t>
  </si>
  <si>
    <t>MM ACTIVE ATHLETICS CLUB</t>
  </si>
  <si>
    <t>Tumi</t>
  </si>
  <si>
    <t>Janine</t>
  </si>
  <si>
    <t>Karien</t>
  </si>
  <si>
    <t>MSIZA</t>
  </si>
  <si>
    <t>Nosipho</t>
  </si>
  <si>
    <t>Ntsako</t>
  </si>
  <si>
    <t>Malebo</t>
  </si>
  <si>
    <t>MNISI</t>
  </si>
  <si>
    <t>ARCADIA RUNNING CLUB</t>
  </si>
  <si>
    <t>BARNARD</t>
  </si>
  <si>
    <t>Tracy</t>
  </si>
  <si>
    <t>NEL</t>
  </si>
  <si>
    <t>Zandile</t>
  </si>
  <si>
    <t>MASHIANE</t>
  </si>
  <si>
    <t>Tshifhiwa</t>
  </si>
  <si>
    <t>JOUBERT</t>
  </si>
  <si>
    <t>Adele</t>
  </si>
  <si>
    <t>Monica</t>
  </si>
  <si>
    <t>Corne</t>
  </si>
  <si>
    <t>GREEN MILE AC</t>
  </si>
  <si>
    <t>KNOETZE</t>
  </si>
  <si>
    <t>Selaelo</t>
  </si>
  <si>
    <t>Nicholas</t>
  </si>
  <si>
    <t>BALUKU</t>
  </si>
  <si>
    <t>Eugene</t>
  </si>
  <si>
    <t>OOSTHUIZEN</t>
  </si>
  <si>
    <t>Emma</t>
  </si>
  <si>
    <t>Retha</t>
  </si>
  <si>
    <t>Carol</t>
  </si>
  <si>
    <t>SIBANYONI</t>
  </si>
  <si>
    <t>Liesl</t>
  </si>
  <si>
    <t>VAN DER WALT</t>
  </si>
  <si>
    <t>Kholofelo</t>
  </si>
  <si>
    <t>Suzan</t>
  </si>
  <si>
    <t>VAN NIEKERK</t>
  </si>
  <si>
    <t>WILLEMSE</t>
  </si>
  <si>
    <t>Mark</t>
  </si>
  <si>
    <t>Dennis</t>
  </si>
  <si>
    <t>Cindy</t>
  </si>
  <si>
    <t>GAUTENG NORTH MASTERS</t>
  </si>
  <si>
    <t>Olga</t>
  </si>
  <si>
    <t>Dimakatso</t>
  </si>
  <si>
    <t>ROUX</t>
  </si>
  <si>
    <t>MEYER</t>
  </si>
  <si>
    <t>Martin</t>
  </si>
  <si>
    <t>NSIBANDE</t>
  </si>
  <si>
    <t>MAZIBUKO</t>
  </si>
  <si>
    <t>Ntombi</t>
  </si>
  <si>
    <t>THAMAGE</t>
  </si>
  <si>
    <t>NKWE</t>
  </si>
  <si>
    <t>Junior</t>
  </si>
  <si>
    <t>BEKKER</t>
  </si>
  <si>
    <t>PIERRE VAN RYNEVELD AC</t>
  </si>
  <si>
    <t>Mandy</t>
  </si>
  <si>
    <t>MINNAAR</t>
  </si>
  <si>
    <t>Salome</t>
  </si>
  <si>
    <t>HEYSTEK</t>
  </si>
  <si>
    <t>Pamela</t>
  </si>
  <si>
    <t>Wynand</t>
  </si>
  <si>
    <t>SWART</t>
  </si>
  <si>
    <t>DEPARTMENT OF MINERAL RESCOURCES AND ENERGY AC</t>
  </si>
  <si>
    <t>Nelisa</t>
  </si>
  <si>
    <t>VILJOEN</t>
  </si>
  <si>
    <t>Nomsa</t>
  </si>
  <si>
    <t>Age category</t>
  </si>
  <si>
    <t>40-49</t>
  </si>
  <si>
    <t>Senior</t>
  </si>
  <si>
    <t>50-59</t>
  </si>
  <si>
    <t>60-69</t>
  </si>
  <si>
    <t>CORRECTIONAL SERVICES GN</t>
  </si>
  <si>
    <t>70-79</t>
  </si>
  <si>
    <t>FSCA RUNNING CLUB</t>
  </si>
  <si>
    <t>80+</t>
  </si>
  <si>
    <t>21km</t>
  </si>
  <si>
    <t>10km</t>
  </si>
  <si>
    <t>Race Name</t>
  </si>
  <si>
    <t>Susan</t>
  </si>
  <si>
    <t>Rita</t>
  </si>
  <si>
    <t>Magdeline</t>
  </si>
  <si>
    <t>Alta</t>
  </si>
  <si>
    <t>KAVALLINEAS</t>
  </si>
  <si>
    <t>PRETORIA MILITARY WALKING CLUB</t>
  </si>
  <si>
    <t>Danica</t>
  </si>
  <si>
    <t>WILLIAMS</t>
  </si>
  <si>
    <t>MASHAPA</t>
  </si>
  <si>
    <t>RICHARDSON</t>
  </si>
  <si>
    <t>STOLTZ</t>
  </si>
  <si>
    <t>HECHTER</t>
  </si>
  <si>
    <t>LABUSCHAGNE</t>
  </si>
  <si>
    <t>Christiaan</t>
  </si>
  <si>
    <t>REYNOLDS</t>
  </si>
  <si>
    <t>MASHELE</t>
  </si>
  <si>
    <t>MONYE</t>
  </si>
  <si>
    <t>Martie</t>
  </si>
  <si>
    <t>FIT 2000 AC CG</t>
  </si>
  <si>
    <t>Rudi</t>
  </si>
  <si>
    <t>Alicia</t>
  </si>
  <si>
    <t>BLIGNAUT</t>
  </si>
  <si>
    <t>Isabel</t>
  </si>
  <si>
    <t>Keith</t>
  </si>
  <si>
    <t>MOGASHOA</t>
  </si>
  <si>
    <t>MAVUNDA</t>
  </si>
  <si>
    <t>DLULANE</t>
  </si>
  <si>
    <t>PUTTER</t>
  </si>
  <si>
    <t>MCFADYEN</t>
  </si>
  <si>
    <t>PINE</t>
  </si>
  <si>
    <t>MZOLO</t>
  </si>
  <si>
    <t>Sivuyisiwe</t>
  </si>
  <si>
    <t>Thobeka</t>
  </si>
  <si>
    <t>WORTH IT ATHLETICS CLUB</t>
  </si>
  <si>
    <t>Rachelle</t>
  </si>
  <si>
    <t>Lucia</t>
  </si>
  <si>
    <t>Flip</t>
  </si>
  <si>
    <t>RAMALIBA</t>
  </si>
  <si>
    <t>Heather</t>
  </si>
  <si>
    <t>LUBBE</t>
  </si>
  <si>
    <t>Maryna</t>
  </si>
  <si>
    <t>Elsa</t>
  </si>
  <si>
    <t>Mangi</t>
  </si>
  <si>
    <t>SEKOAILA</t>
  </si>
  <si>
    <t>LUBISI</t>
  </si>
  <si>
    <t>Raesibe</t>
  </si>
  <si>
    <t>Jaap</t>
  </si>
  <si>
    <t>RÄDEL</t>
  </si>
  <si>
    <t>Andiswa</t>
  </si>
  <si>
    <t>Gerda</t>
  </si>
  <si>
    <t>Jenny</t>
  </si>
  <si>
    <t>Elsje</t>
  </si>
  <si>
    <t>Thea</t>
  </si>
  <si>
    <t>ROUSSEAU</t>
  </si>
  <si>
    <t>BRINK</t>
  </si>
  <si>
    <t>Div</t>
  </si>
  <si>
    <t>Age Category</t>
  </si>
  <si>
    <t>Concate</t>
  </si>
  <si>
    <t>Points</t>
  </si>
  <si>
    <t>Veteran</t>
  </si>
  <si>
    <t>Master</t>
  </si>
  <si>
    <t>Grand Master</t>
  </si>
  <si>
    <t>Great Grand Master</t>
  </si>
  <si>
    <t>Sum of Points</t>
  </si>
  <si>
    <t>Count of First name</t>
  </si>
  <si>
    <t>Division</t>
  </si>
  <si>
    <t>Dot</t>
  </si>
  <si>
    <t>JOHNSON</t>
  </si>
  <si>
    <t>POCOCK</t>
  </si>
  <si>
    <t>Deneo</t>
  </si>
  <si>
    <t>MPENDU</t>
  </si>
  <si>
    <t>Kanika</t>
  </si>
  <si>
    <t>Tidimalo</t>
  </si>
  <si>
    <t>Nola</t>
  </si>
  <si>
    <t>Tuelo</t>
  </si>
  <si>
    <t>Marcia</t>
  </si>
  <si>
    <t>RADIKONYANA</t>
  </si>
  <si>
    <t>Letha</t>
  </si>
  <si>
    <t>FROST</t>
  </si>
  <si>
    <t>Sheren</t>
  </si>
  <si>
    <t>Luise</t>
  </si>
  <si>
    <t>SCHUETTE</t>
  </si>
  <si>
    <t>HANSEN</t>
  </si>
  <si>
    <t>BARREIRO</t>
  </si>
  <si>
    <t>MAAS</t>
  </si>
  <si>
    <t>René</t>
  </si>
  <si>
    <t>Imbi</t>
  </si>
  <si>
    <t>EVENHUIS</t>
  </si>
  <si>
    <t>KRAAMWINKEL</t>
  </si>
  <si>
    <t>Skamie</t>
  </si>
  <si>
    <t>EHMKE</t>
  </si>
  <si>
    <t>Halala</t>
  </si>
  <si>
    <t>CORBETT</t>
  </si>
  <si>
    <t>Sorette</t>
  </si>
  <si>
    <t>MAMIALA</t>
  </si>
  <si>
    <t>Ab</t>
  </si>
  <si>
    <t>VAN ALFEN</t>
  </si>
  <si>
    <t>Margie</t>
  </si>
  <si>
    <t>KARSHAGEN</t>
  </si>
  <si>
    <t>Annieke</t>
  </si>
  <si>
    <t>Henkie</t>
  </si>
  <si>
    <t>GRIESSEL</t>
  </si>
  <si>
    <t>JOLLY</t>
  </si>
  <si>
    <t>NUNES</t>
  </si>
  <si>
    <t>REUTER</t>
  </si>
  <si>
    <t>Fia</t>
  </si>
  <si>
    <t>Karin-Marie</t>
  </si>
  <si>
    <t>PIETERSBURG ROAD RUNNERS</t>
  </si>
  <si>
    <t>Evy</t>
  </si>
  <si>
    <t>MOTSHANA</t>
  </si>
  <si>
    <t xml:space="preserve">MASHIGO </t>
  </si>
  <si>
    <t>Marlo</t>
  </si>
  <si>
    <t>Modiegi Hildah</t>
  </si>
  <si>
    <t>Division 1</t>
  </si>
  <si>
    <t>Division 2</t>
  </si>
  <si>
    <t>Division 3</t>
  </si>
  <si>
    <t>Division 4</t>
  </si>
  <si>
    <t>AGN League Walkers Points - 2025: Male</t>
  </si>
  <si>
    <t>AGN League Walkers Points - 2025: Female</t>
  </si>
  <si>
    <t>5km Male</t>
  </si>
  <si>
    <t>5km female</t>
  </si>
  <si>
    <t>10km Male</t>
  </si>
  <si>
    <t>10km female</t>
  </si>
  <si>
    <t>15km Male</t>
  </si>
  <si>
    <t>15km female</t>
  </si>
  <si>
    <t>21km Male</t>
  </si>
  <si>
    <t>21km Female</t>
  </si>
  <si>
    <t>32km Male</t>
  </si>
  <si>
    <t>32km Female</t>
  </si>
  <si>
    <t>42km Male</t>
  </si>
  <si>
    <t>42km Female</t>
  </si>
  <si>
    <t>AGN League Walkers Points - 2026: Male</t>
  </si>
  <si>
    <t>AGN League Walkers Points - 2026: Female</t>
  </si>
  <si>
    <t>Intercare</t>
  </si>
  <si>
    <t>Hellen</t>
  </si>
  <si>
    <t>DIJOE</t>
  </si>
  <si>
    <t>AKASIA VETERENS WALKING CLUB</t>
  </si>
  <si>
    <t>Anthonie</t>
  </si>
  <si>
    <t>LA CANTE</t>
  </si>
  <si>
    <t>Laetitia</t>
  </si>
  <si>
    <t>VOS</t>
  </si>
  <si>
    <t>Merlin</t>
  </si>
  <si>
    <t>Miriam</t>
  </si>
  <si>
    <t>Bathobile</t>
  </si>
  <si>
    <t>NDABA</t>
  </si>
  <si>
    <t>Khwezi</t>
  </si>
  <si>
    <t>MADIKANE</t>
  </si>
  <si>
    <t>DEPARTMENT OF SCIENCE AND TECHNOLOGY SUMBANDILA</t>
  </si>
  <si>
    <t>MAFOLO</t>
  </si>
  <si>
    <t>FLYING SCHOOL ATHLETICS CLUB</t>
  </si>
  <si>
    <t>Nomvula</t>
  </si>
  <si>
    <t>DLAMINI</t>
  </si>
  <si>
    <t>Ida</t>
  </si>
  <si>
    <t>SNYMAN</t>
  </si>
  <si>
    <t>Edelweisse</t>
  </si>
  <si>
    <t>Anél</t>
  </si>
  <si>
    <t>KOEN</t>
  </si>
  <si>
    <t>Anke</t>
  </si>
  <si>
    <t>MPHAGI</t>
  </si>
  <si>
    <t>MAKUKULE</t>
  </si>
  <si>
    <t>IDC AC</t>
  </si>
  <si>
    <t>Johann</t>
  </si>
  <si>
    <t>Retha (Mm)</t>
  </si>
  <si>
    <t>SENONOHI</t>
  </si>
  <si>
    <t>KIMBERLEY AC</t>
  </si>
  <si>
    <t>BARNARDT</t>
  </si>
  <si>
    <t>MAMELODI AC</t>
  </si>
  <si>
    <t>Tampane</t>
  </si>
  <si>
    <t>MOLEFE-SEFANYETSO</t>
  </si>
  <si>
    <t>NOGWAZA</t>
  </si>
  <si>
    <t>Ndinae</t>
  </si>
  <si>
    <t>REEDANI</t>
  </si>
  <si>
    <t>Shuping</t>
  </si>
  <si>
    <t>GERALD</t>
  </si>
  <si>
    <t>Barbara</t>
  </si>
  <si>
    <t>Noelle</t>
  </si>
  <si>
    <t>GERTSCH</t>
  </si>
  <si>
    <t>Michal-Maré</t>
  </si>
  <si>
    <t>LINDEN</t>
  </si>
  <si>
    <t>Elise</t>
  </si>
  <si>
    <t>Manie</t>
  </si>
  <si>
    <t>BOSCH</t>
  </si>
  <si>
    <t>May</t>
  </si>
  <si>
    <t>MOLEELE</t>
  </si>
  <si>
    <t>Memos</t>
  </si>
  <si>
    <t>Rencia</t>
  </si>
  <si>
    <t>DAVIES</t>
  </si>
  <si>
    <t>Cecil</t>
  </si>
  <si>
    <t>KRIEK</t>
  </si>
  <si>
    <t>Coreen</t>
  </si>
  <si>
    <t>Archie</t>
  </si>
  <si>
    <t>MITCHELL</t>
  </si>
  <si>
    <t>Amie</t>
  </si>
  <si>
    <t>Willem</t>
  </si>
  <si>
    <t>Adolf</t>
  </si>
  <si>
    <t>ARENDT</t>
  </si>
  <si>
    <t>Klaas</t>
  </si>
  <si>
    <t>Sihle</t>
  </si>
  <si>
    <t>BULOSE</t>
  </si>
  <si>
    <t>PININI</t>
  </si>
  <si>
    <t>Mhleli</t>
  </si>
  <si>
    <t>YOZI</t>
  </si>
  <si>
    <t>Ethile</t>
  </si>
  <si>
    <t>Loreta</t>
  </si>
  <si>
    <t>NOBEVU</t>
  </si>
  <si>
    <t>Naledi Yvonne</t>
  </si>
  <si>
    <t>MOKOKA</t>
  </si>
  <si>
    <t>ROAD ACCIDENT FUND AC GN</t>
  </si>
  <si>
    <t>Alice</t>
  </si>
  <si>
    <t>DELPORT</t>
  </si>
  <si>
    <t>Jenni</t>
  </si>
  <si>
    <t>MURRAY</t>
  </si>
  <si>
    <t>Lulu</t>
  </si>
  <si>
    <t>NDAMASE</t>
  </si>
  <si>
    <t>Rina</t>
  </si>
  <si>
    <t>ROOS</t>
  </si>
  <si>
    <t>Mmoni</t>
  </si>
  <si>
    <t>SEHLAPELO</t>
  </si>
  <si>
    <t>STRYDOM</t>
  </si>
  <si>
    <t>Phetsile</t>
  </si>
  <si>
    <t>FANI</t>
  </si>
  <si>
    <t>Leah</t>
  </si>
  <si>
    <t>LEGOAI</t>
  </si>
  <si>
    <t>Florah</t>
  </si>
  <si>
    <t>SHIBAMBO</t>
  </si>
  <si>
    <t>MULLER</t>
  </si>
  <si>
    <t>MOTSUMINYANE</t>
  </si>
  <si>
    <t>MAJEKE</t>
  </si>
  <si>
    <t>Tshilidzi</t>
  </si>
  <si>
    <t>NEMAVHOLA</t>
  </si>
  <si>
    <t>ANTHONY</t>
  </si>
  <si>
    <t>Simonee</t>
  </si>
  <si>
    <t>Noelene</t>
  </si>
  <si>
    <t>CILLIERS</t>
  </si>
  <si>
    <t>Adéle</t>
  </si>
  <si>
    <t>DE BEER</t>
  </si>
  <si>
    <t>Nozibele</t>
  </si>
  <si>
    <t>GLEN</t>
  </si>
  <si>
    <t>Sheu</t>
  </si>
  <si>
    <t>GUMBIE</t>
  </si>
  <si>
    <t>Deon</t>
  </si>
  <si>
    <t>HAASBROEK</t>
  </si>
  <si>
    <t>Tania</t>
  </si>
  <si>
    <t>HEYNS</t>
  </si>
  <si>
    <t>Desire</t>
  </si>
  <si>
    <t>KLOPPER</t>
  </si>
  <si>
    <t>Mmamoko</t>
  </si>
  <si>
    <t>LAMOLA</t>
  </si>
  <si>
    <t>Colin</t>
  </si>
  <si>
    <t>LODEWYK</t>
  </si>
  <si>
    <t>Marona</t>
  </si>
  <si>
    <t>MABUNDA</t>
  </si>
  <si>
    <t>Karabo</t>
  </si>
  <si>
    <t>MAFFA</t>
  </si>
  <si>
    <t>MALUKA</t>
  </si>
  <si>
    <t>Mah</t>
  </si>
  <si>
    <t>MAP</t>
  </si>
  <si>
    <t>MATHIBELA</t>
  </si>
  <si>
    <t>Juanita</t>
  </si>
  <si>
    <t>MATTHEWS</t>
  </si>
  <si>
    <t>Mmatlhapi</t>
  </si>
  <si>
    <t>MHLAKAZA</t>
  </si>
  <si>
    <t>Ntombifuthi</t>
  </si>
  <si>
    <t>Motheo Judika Baone</t>
  </si>
  <si>
    <t>Titi</t>
  </si>
  <si>
    <t>MOSIA</t>
  </si>
  <si>
    <t>Fanisa</t>
  </si>
  <si>
    <t>MPAPELE</t>
  </si>
  <si>
    <t>Malehu</t>
  </si>
  <si>
    <t>Sannette</t>
  </si>
  <si>
    <t>NELL</t>
  </si>
  <si>
    <t>Charles Frederik</t>
  </si>
  <si>
    <t>NIMB</t>
  </si>
  <si>
    <t>Susanna Katernina</t>
  </si>
  <si>
    <t>Chanette</t>
  </si>
  <si>
    <t>O'NEILL</t>
  </si>
  <si>
    <t>Asivhanga</t>
  </si>
  <si>
    <t>PHIDANE</t>
  </si>
  <si>
    <t>Dieter</t>
  </si>
  <si>
    <t>ROSCH</t>
  </si>
  <si>
    <t>Bridgette</t>
  </si>
  <si>
    <t>SEGOLE</t>
  </si>
  <si>
    <t>SEREISHO</t>
  </si>
  <si>
    <t>SEROKA</t>
  </si>
  <si>
    <t>Marena</t>
  </si>
  <si>
    <t>SWIEGELAAR</t>
  </si>
  <si>
    <t>THOMPSON</t>
  </si>
  <si>
    <t>Chantel</t>
  </si>
  <si>
    <t>TROSKIE</t>
  </si>
  <si>
    <t>TSHOMA</t>
  </si>
  <si>
    <t>Letitia</t>
  </si>
  <si>
    <t>VAN DE MERWE</t>
  </si>
  <si>
    <t>Robby</t>
  </si>
  <si>
    <t>VAN DEN BERG</t>
  </si>
  <si>
    <t>Gennaveve</t>
  </si>
  <si>
    <t xml:space="preserve">VAN DER MERWE </t>
  </si>
  <si>
    <t>VAN GREUNEN</t>
  </si>
  <si>
    <t>Rilea</t>
  </si>
  <si>
    <t>VD WESTHUIZEN</t>
  </si>
  <si>
    <t>Nonhlanhla</t>
  </si>
  <si>
    <t>ZUKE</t>
  </si>
  <si>
    <t>Goitseona</t>
  </si>
  <si>
    <t>Nkhensani</t>
  </si>
  <si>
    <t>BVUMA</t>
  </si>
  <si>
    <t>Leonie</t>
  </si>
  <si>
    <t>DU PREEZ</t>
  </si>
  <si>
    <t>Nomqhele Juliah Dumazile</t>
  </si>
  <si>
    <t>Cathy</t>
  </si>
  <si>
    <t>Chanelle</t>
  </si>
  <si>
    <t>Annette</t>
  </si>
  <si>
    <t>KILIAN</t>
  </si>
  <si>
    <t>Morne</t>
  </si>
  <si>
    <t>Kefilwe</t>
  </si>
  <si>
    <t>LEFIFI</t>
  </si>
  <si>
    <t>Sedzani</t>
  </si>
  <si>
    <t>MAINGANYE</t>
  </si>
  <si>
    <t>MAKHAFOLA</t>
  </si>
  <si>
    <t>Lesiba</t>
  </si>
  <si>
    <t>Mapule</t>
  </si>
  <si>
    <t>MDLULI</t>
  </si>
  <si>
    <t>Ntokozo</t>
  </si>
  <si>
    <t>MEI</t>
  </si>
  <si>
    <t>Gert</t>
  </si>
  <si>
    <t>Rene</t>
  </si>
  <si>
    <t>Sinoxolo</t>
  </si>
  <si>
    <t>MOKOLO</t>
  </si>
  <si>
    <t>Nonhlanhla Florence</t>
  </si>
  <si>
    <t>MONYELA</t>
  </si>
  <si>
    <t>Kwanele</t>
  </si>
  <si>
    <t>NHLANGETI</t>
  </si>
  <si>
    <t>Lizwi</t>
  </si>
  <si>
    <t>NJANI</t>
  </si>
  <si>
    <t>NTSHINGILA</t>
  </si>
  <si>
    <t>Fhatuwani</t>
  </si>
  <si>
    <t>RAMAANO</t>
  </si>
  <si>
    <t>Khoda</t>
  </si>
  <si>
    <t>Pfananani</t>
  </si>
  <si>
    <t>Renda</t>
  </si>
  <si>
    <t>Thuso Kate</t>
  </si>
  <si>
    <t>RAMBAU</t>
  </si>
  <si>
    <t>Rantlha Mm</t>
  </si>
  <si>
    <t>RANTLHA MM</t>
  </si>
  <si>
    <t>THOBELA</t>
  </si>
  <si>
    <t>Hendrik Schalk Jacobus</t>
  </si>
  <si>
    <t>VAN WYK</t>
  </si>
  <si>
    <t>Susanna Josina</t>
  </si>
  <si>
    <t>Raymond</t>
  </si>
  <si>
    <t>VOKWANA</t>
  </si>
  <si>
    <t>RICHTER</t>
  </si>
  <si>
    <t>Members</t>
  </si>
  <si>
    <t>Participation</t>
  </si>
  <si>
    <t>Club points</t>
  </si>
  <si>
    <t>Row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</si>
</sst>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:ss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21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21" fontId="0" fillId="0" borderId="0" xfId="0" applyNumberFormat="1" applyAlignment="1">
      <alignment horizontal="left"/>
    </xf>
    <xf numFmtId="21" fontId="0" fillId="0" borderId="0" xfId="0" applyNumberFormat="1"/>
    <xf numFmtId="3" fontId="0" fillId="0" borderId="0" xfId="0" applyNumberFormat="1"/>
    <xf numFmtId="1" fontId="0" fillId="0" borderId="0" xfId="0" applyNumberFormat="1" applyAlignment="1">
      <alignment horizontal="left"/>
    </xf>
    <xf numFmtId="3" fontId="0" fillId="0" borderId="0" xfId="0" applyNumberFormat="1" applyAlignment="1">
      <alignment horizontal="left"/>
    </xf>
    <xf numFmtId="0" fontId="0" fillId="0" borderId="1" xfId="0" applyBorder="1"/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0" fontId="1" fillId="3" borderId="3" xfId="0" applyFont="1" applyFill="1" applyBorder="1" applyAlignment="1">
      <alignment horizontal="left" vertical="center"/>
    </xf>
    <xf numFmtId="0" fontId="0" fillId="3" borderId="0" xfId="0" applyFill="1"/>
    <xf numFmtId="0" fontId="0" fillId="4" borderId="0" xfId="0" applyFill="1"/>
    <xf numFmtId="0" fontId="0" fillId="4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5" xfId="0" applyFill="1" applyBorder="1"/>
    <xf numFmtId="0" fontId="0" fillId="4" borderId="5" xfId="0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9" fontId="0" fillId="0" borderId="0" xfId="1" applyFont="1" applyFill="1"/>
    <xf numFmtId="0" fontId="3" fillId="0" borderId="0" xfId="0" applyFont="1"/>
    <xf numFmtId="0" fontId="4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0" xfId="0" applyFont="1"/>
    <xf numFmtId="0" fontId="1" fillId="0" borderId="5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164" fontId="0" fillId="0" borderId="5" xfId="0" applyNumberFormat="1" applyBorder="1"/>
    <xf numFmtId="0" fontId="1" fillId="0" borderId="0" xfId="0" applyFont="1" applyAlignment="1">
      <alignment vertical="center" wrapText="1"/>
    </xf>
    <xf numFmtId="21" fontId="0" fillId="0" borderId="5" xfId="0" applyNumberFormat="1" applyBorder="1"/>
    <xf numFmtId="21" fontId="0" fillId="0" borderId="5" xfId="0" applyNumberFormat="1" applyBorder="1" applyAlignment="1">
      <alignment horizontal="center"/>
    </xf>
    <xf numFmtId="0" fontId="1" fillId="0" borderId="0" xfId="0" applyFont="1" applyAlignment="1">
      <alignment horizontal="center" vertical="center"/>
    </xf>
    <xf numFmtId="21" fontId="0" fillId="0" borderId="10" xfId="0" applyNumberFormat="1" applyBorder="1" applyAlignment="1">
      <alignment horizontal="center" vertical="center"/>
    </xf>
    <xf numFmtId="21" fontId="0" fillId="0" borderId="11" xfId="0" applyNumberFormat="1" applyBorder="1" applyAlignment="1">
      <alignment horizontal="center" vertical="center"/>
    </xf>
    <xf numFmtId="21" fontId="0" fillId="0" borderId="12" xfId="0" applyNumberFormat="1" applyBorder="1" applyAlignment="1">
      <alignment horizontal="center" vertical="center"/>
    </xf>
    <xf numFmtId="0" fontId="6" fillId="5" borderId="2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3" borderId="2" xfId="0" applyFont="1" applyFill="1" applyBorder="1" applyAlignment="1">
      <alignment horizontal="center" vertical="center"/>
    </xf>
    <xf numFmtId="0" fontId="7" fillId="0" borderId="5" xfId="0" applyFont="1" applyBorder="1"/>
    <xf numFmtId="9" fontId="0" fillId="3" borderId="0" xfId="1" applyFont="1" applyFill="1" applyAlignment="1">
      <alignment horizontal="center"/>
    </xf>
    <xf numFmtId="1" fontId="0" fillId="3" borderId="0" xfId="0" applyNumberFormat="1" applyFill="1" applyAlignment="1">
      <alignment horizontal="center"/>
    </xf>
    <xf numFmtId="9" fontId="0" fillId="0" borderId="0" xfId="1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Jaunuary%20-%20Intercare%20race/Race%20Results%20Calculater%202026%20League%20Races%20RW.xlsx" TargetMode="External"/><Relationship Id="rId2" Type="http://schemas.openxmlformats.org/officeDocument/2006/relationships/externalLinkPath" Target="file:///C:\Users\Admin\Dropbox\Overkruin%20club\AGN%20League%20race%20calculator%20stats\2026%20League%20races\Jaunuary%20-%20Intercare%20race\Race%20Results%20Calculater%202026%20League%20Races%20RW.xlsx" TargetMode="External"/><Relationship Id="rId1" Type="http://schemas.openxmlformats.org/officeDocument/2006/relationships/externalLinkPath" Target="/Users/Admin/Dropbox/Overkruin%20club/AGN%20League%20race%20calculator%20stats/2026%20League%20races/Jaunuary%20-%20Intercare%20race/Race%20Results%20Calculater%202026%20League%20Races%20R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How To"/>
      <sheetName val="Points table"/>
      <sheetName val="RW Points table"/>
      <sheetName val="Master List"/>
      <sheetName val="AGN club list"/>
      <sheetName val="Race Results"/>
      <sheetName val="Club Points Pivot"/>
      <sheetName val="Pivot work sheet"/>
      <sheetName val="Club points work sheet"/>
      <sheetName val="Top 3 by Division"/>
    </sheetNames>
    <sheetDataSet>
      <sheetData sheetId="0"/>
      <sheetData sheetId="1">
        <row r="1">
          <cell r="C1" t="str">
            <v>Points</v>
          </cell>
          <cell r="E1" t="str">
            <v>Concat</v>
          </cell>
          <cell r="F1" t="str">
            <v>Time</v>
          </cell>
        </row>
        <row r="2">
          <cell r="C2">
            <v>10</v>
          </cell>
          <cell r="E2" t="str">
            <v>5kmMaleNone</v>
          </cell>
          <cell r="F2">
            <v>1.1574074074038876E-5</v>
          </cell>
        </row>
        <row r="3">
          <cell r="C3">
            <v>10</v>
          </cell>
          <cell r="E3" t="str">
            <v>5kmMaleJunior</v>
          </cell>
          <cell r="F3">
            <v>1.1574074074038876E-5</v>
          </cell>
        </row>
        <row r="4">
          <cell r="C4">
            <v>10</v>
          </cell>
          <cell r="E4" t="str">
            <v>5kmMaleSenior</v>
          </cell>
          <cell r="F4">
            <v>1.1574074074038876E-5</v>
          </cell>
        </row>
        <row r="5">
          <cell r="C5">
            <v>10</v>
          </cell>
          <cell r="E5" t="str">
            <v>5kmMaleVeteran</v>
          </cell>
          <cell r="F5">
            <v>1.1574074074038876E-5</v>
          </cell>
        </row>
        <row r="6">
          <cell r="C6">
            <v>10</v>
          </cell>
          <cell r="E6" t="str">
            <v>5kmMaleMaster</v>
          </cell>
          <cell r="F6">
            <v>1.1574074074038876E-5</v>
          </cell>
        </row>
        <row r="7">
          <cell r="C7">
            <v>10</v>
          </cell>
          <cell r="E7" t="str">
            <v>5kmMaleGrand Master</v>
          </cell>
          <cell r="F7">
            <v>1.1574074074038876E-5</v>
          </cell>
        </row>
        <row r="8">
          <cell r="C8">
            <v>10</v>
          </cell>
          <cell r="E8" t="str">
            <v>5kmMaleGreat Grand Master</v>
          </cell>
          <cell r="F8">
            <v>1.1574074074038876E-5</v>
          </cell>
        </row>
        <row r="9">
          <cell r="C9">
            <v>10</v>
          </cell>
          <cell r="E9" t="str">
            <v>5kmMaleNone</v>
          </cell>
          <cell r="F9">
            <v>1.8055555555555557E-2</v>
          </cell>
        </row>
        <row r="10">
          <cell r="C10">
            <v>10</v>
          </cell>
          <cell r="E10" t="str">
            <v>5kmMaleJunior</v>
          </cell>
          <cell r="F10">
            <v>1.8055555555555557E-2</v>
          </cell>
        </row>
        <row r="11">
          <cell r="C11">
            <v>10</v>
          </cell>
          <cell r="E11" t="str">
            <v>5kmMaleSenior</v>
          </cell>
          <cell r="F11">
            <v>1.8055555555555557E-2</v>
          </cell>
        </row>
        <row r="12">
          <cell r="C12">
            <v>10</v>
          </cell>
          <cell r="E12" t="str">
            <v>5kmMaleVeteran</v>
          </cell>
          <cell r="F12">
            <v>2.013888888888889E-2</v>
          </cell>
        </row>
        <row r="13">
          <cell r="C13">
            <v>10</v>
          </cell>
          <cell r="E13" t="str">
            <v>5kmMaleMaster</v>
          </cell>
          <cell r="F13">
            <v>2.2222222222222223E-2</v>
          </cell>
        </row>
        <row r="14">
          <cell r="C14">
            <v>10</v>
          </cell>
          <cell r="E14" t="str">
            <v>5kmMaleGrand Master</v>
          </cell>
          <cell r="F14">
            <v>2.3958333333333335E-2</v>
          </cell>
        </row>
        <row r="15">
          <cell r="C15">
            <v>10</v>
          </cell>
          <cell r="E15" t="str">
            <v>5kmMaleGreat Grand Master</v>
          </cell>
          <cell r="F15">
            <v>2.5520833333333336E-2</v>
          </cell>
        </row>
        <row r="16">
          <cell r="C16">
            <v>9</v>
          </cell>
          <cell r="E16" t="str">
            <v>5kmMaleNone</v>
          </cell>
          <cell r="F16">
            <v>2.013888888888889E-2</v>
          </cell>
        </row>
        <row r="17">
          <cell r="C17">
            <v>9</v>
          </cell>
          <cell r="E17" t="str">
            <v>5kmMaleJunior</v>
          </cell>
          <cell r="F17">
            <v>2.013888888888889E-2</v>
          </cell>
        </row>
        <row r="18">
          <cell r="C18">
            <v>9</v>
          </cell>
          <cell r="E18" t="str">
            <v>5kmMaleSenior</v>
          </cell>
          <cell r="F18">
            <v>2.013888888888889E-2</v>
          </cell>
        </row>
        <row r="19">
          <cell r="C19">
            <v>9</v>
          </cell>
          <cell r="E19" t="str">
            <v>5kmMaleVeteran</v>
          </cell>
          <cell r="F19">
            <v>2.1961805555555557E-2</v>
          </cell>
        </row>
        <row r="20">
          <cell r="C20">
            <v>9</v>
          </cell>
          <cell r="E20" t="str">
            <v>5kmMaleMaster</v>
          </cell>
          <cell r="F20">
            <v>2.3784722222222224E-2</v>
          </cell>
        </row>
        <row r="21">
          <cell r="C21">
            <v>9</v>
          </cell>
          <cell r="E21" t="str">
            <v>5kmMaleGrand Master</v>
          </cell>
          <cell r="F21">
            <v>2.5260416666666667E-2</v>
          </cell>
        </row>
        <row r="22">
          <cell r="C22">
            <v>9</v>
          </cell>
          <cell r="E22" t="str">
            <v>5kmMaleGreat Grand Master</v>
          </cell>
          <cell r="F22">
            <v>2.6649305555555558E-2</v>
          </cell>
        </row>
        <row r="23">
          <cell r="C23">
            <v>8</v>
          </cell>
          <cell r="E23" t="str">
            <v>5kmMaleNone</v>
          </cell>
          <cell r="F23">
            <v>2.2222222222222223E-2</v>
          </cell>
        </row>
        <row r="24">
          <cell r="C24">
            <v>8</v>
          </cell>
          <cell r="E24" t="str">
            <v>5kmMaleJunior</v>
          </cell>
          <cell r="F24">
            <v>2.2222222222222223E-2</v>
          </cell>
        </row>
        <row r="25">
          <cell r="C25">
            <v>8</v>
          </cell>
          <cell r="E25" t="str">
            <v>5kmMaleSenior</v>
          </cell>
          <cell r="F25">
            <v>2.2222222222222223E-2</v>
          </cell>
        </row>
        <row r="26">
          <cell r="C26">
            <v>8</v>
          </cell>
          <cell r="E26" t="str">
            <v>5kmMaleVeteran</v>
          </cell>
          <cell r="F26">
            <v>2.3784722222222224E-2</v>
          </cell>
        </row>
        <row r="27">
          <cell r="C27">
            <v>8</v>
          </cell>
          <cell r="E27" t="str">
            <v>5kmMaleMaster</v>
          </cell>
          <cell r="F27">
            <v>2.5347222222222226E-2</v>
          </cell>
        </row>
        <row r="28">
          <cell r="C28">
            <v>8</v>
          </cell>
          <cell r="E28" t="str">
            <v>5kmMaleGrand Master</v>
          </cell>
          <cell r="F28">
            <v>2.6562499999999999E-2</v>
          </cell>
        </row>
        <row r="29">
          <cell r="C29">
            <v>8</v>
          </cell>
          <cell r="E29" t="str">
            <v>5kmMaleGreat Grand Master</v>
          </cell>
          <cell r="F29">
            <v>2.777777777777778E-2</v>
          </cell>
        </row>
        <row r="30">
          <cell r="C30">
            <v>7</v>
          </cell>
          <cell r="E30" t="str">
            <v>5kmMaleNone</v>
          </cell>
          <cell r="F30">
            <v>2.4305555555555556E-2</v>
          </cell>
        </row>
        <row r="31">
          <cell r="C31">
            <v>7</v>
          </cell>
          <cell r="E31" t="str">
            <v>5kmMaleJunior</v>
          </cell>
          <cell r="F31">
            <v>2.4305555555555556E-2</v>
          </cell>
        </row>
        <row r="32">
          <cell r="C32">
            <v>7</v>
          </cell>
          <cell r="E32" t="str">
            <v>5kmMaleSenior</v>
          </cell>
          <cell r="F32">
            <v>2.4305555555555556E-2</v>
          </cell>
        </row>
        <row r="33">
          <cell r="C33">
            <v>7</v>
          </cell>
          <cell r="E33" t="str">
            <v>5kmMaleVeteran</v>
          </cell>
          <cell r="F33">
            <v>2.5607638888888892E-2</v>
          </cell>
        </row>
        <row r="34">
          <cell r="C34">
            <v>7</v>
          </cell>
          <cell r="E34" t="str">
            <v>5kmMaleMaster</v>
          </cell>
          <cell r="F34">
            <v>2.6909722222222227E-2</v>
          </cell>
        </row>
        <row r="35">
          <cell r="C35">
            <v>7</v>
          </cell>
          <cell r="E35" t="str">
            <v>5kmMaleGrand Master</v>
          </cell>
          <cell r="F35">
            <v>2.7864583333333331E-2</v>
          </cell>
        </row>
        <row r="36">
          <cell r="C36">
            <v>7</v>
          </cell>
          <cell r="E36" t="str">
            <v>5kmMaleGreat Grand Master</v>
          </cell>
          <cell r="F36">
            <v>2.8906250000000001E-2</v>
          </cell>
        </row>
        <row r="37">
          <cell r="C37">
            <v>6</v>
          </cell>
          <cell r="E37" t="str">
            <v>5kmMaleNone</v>
          </cell>
          <cell r="F37">
            <v>2.6388888888888889E-2</v>
          </cell>
        </row>
        <row r="38">
          <cell r="C38">
            <v>6</v>
          </cell>
          <cell r="E38" t="str">
            <v>5kmMaleJunior</v>
          </cell>
          <cell r="F38">
            <v>2.6388888888888889E-2</v>
          </cell>
        </row>
        <row r="39">
          <cell r="C39">
            <v>6</v>
          </cell>
          <cell r="E39" t="str">
            <v>5kmMaleSenior</v>
          </cell>
          <cell r="F39">
            <v>2.6388888888888889E-2</v>
          </cell>
        </row>
        <row r="40">
          <cell r="C40">
            <v>6</v>
          </cell>
          <cell r="E40" t="str">
            <v>5kmMaleVeteran</v>
          </cell>
          <cell r="F40">
            <v>2.7430555555555559E-2</v>
          </cell>
        </row>
        <row r="41">
          <cell r="C41">
            <v>6</v>
          </cell>
          <cell r="E41" t="str">
            <v>5kmMaleMaster</v>
          </cell>
          <cell r="F41">
            <v>2.8472222222222229E-2</v>
          </cell>
        </row>
        <row r="42">
          <cell r="C42">
            <v>6</v>
          </cell>
          <cell r="E42" t="str">
            <v>5kmMaleGrand Master</v>
          </cell>
          <cell r="F42">
            <v>2.9166666666666664E-2</v>
          </cell>
        </row>
        <row r="43">
          <cell r="C43">
            <v>6</v>
          </cell>
          <cell r="E43" t="str">
            <v>5kmMaleGreat Grand Master</v>
          </cell>
          <cell r="F43">
            <v>3.0034722222222223E-2</v>
          </cell>
        </row>
        <row r="44">
          <cell r="C44">
            <v>5</v>
          </cell>
          <cell r="E44" t="str">
            <v>5kmMaleNone</v>
          </cell>
          <cell r="F44">
            <v>2.8472222222222222E-2</v>
          </cell>
        </row>
        <row r="45">
          <cell r="C45">
            <v>5</v>
          </cell>
          <cell r="E45" t="str">
            <v>5kmMaleJunior</v>
          </cell>
          <cell r="F45">
            <v>2.8472222222222222E-2</v>
          </cell>
        </row>
        <row r="46">
          <cell r="C46">
            <v>5</v>
          </cell>
          <cell r="E46" t="str">
            <v>5kmMaleSenior</v>
          </cell>
          <cell r="F46">
            <v>2.8472222222222222E-2</v>
          </cell>
        </row>
        <row r="47">
          <cell r="C47">
            <v>5</v>
          </cell>
          <cell r="E47" t="str">
            <v>5kmMaleVeteran</v>
          </cell>
          <cell r="F47">
            <v>2.9253472222222226E-2</v>
          </cell>
        </row>
        <row r="48">
          <cell r="C48">
            <v>5</v>
          </cell>
          <cell r="E48" t="str">
            <v>5kmMaleMaster</v>
          </cell>
          <cell r="F48">
            <v>3.003472222222223E-2</v>
          </cell>
        </row>
        <row r="49">
          <cell r="C49">
            <v>5</v>
          </cell>
          <cell r="E49" t="str">
            <v>5kmMaleGrand Master</v>
          </cell>
          <cell r="F49">
            <v>3.0468749999999999E-2</v>
          </cell>
        </row>
        <row r="50">
          <cell r="C50">
            <v>5</v>
          </cell>
          <cell r="E50" t="str">
            <v>5kmMaleGreat Grand Master</v>
          </cell>
          <cell r="F50">
            <v>3.1163194444444445E-2</v>
          </cell>
        </row>
        <row r="51">
          <cell r="C51">
            <v>4</v>
          </cell>
          <cell r="E51" t="str">
            <v>5kmMaleNone</v>
          </cell>
          <cell r="F51">
            <v>3.0555555555555555E-2</v>
          </cell>
        </row>
        <row r="52">
          <cell r="C52">
            <v>4</v>
          </cell>
          <cell r="E52" t="str">
            <v>5kmMaleJunior</v>
          </cell>
          <cell r="F52">
            <v>3.0555555555555555E-2</v>
          </cell>
        </row>
        <row r="53">
          <cell r="C53">
            <v>4</v>
          </cell>
          <cell r="E53" t="str">
            <v>5kmMaleSenior</v>
          </cell>
          <cell r="F53">
            <v>3.0555555555555555E-2</v>
          </cell>
        </row>
        <row r="54">
          <cell r="C54">
            <v>4</v>
          </cell>
          <cell r="E54" t="str">
            <v>5kmMaleVeteran</v>
          </cell>
          <cell r="F54">
            <v>3.1076388888888893E-2</v>
          </cell>
        </row>
        <row r="55">
          <cell r="C55">
            <v>4</v>
          </cell>
          <cell r="E55" t="str">
            <v>5kmMaleMaster</v>
          </cell>
          <cell r="F55">
            <v>3.1597222222222228E-2</v>
          </cell>
        </row>
        <row r="56">
          <cell r="C56">
            <v>4</v>
          </cell>
          <cell r="E56" t="str">
            <v>5kmMaleGrand Master</v>
          </cell>
          <cell r="F56">
            <v>3.1770833333333331E-2</v>
          </cell>
        </row>
        <row r="57">
          <cell r="C57">
            <v>4</v>
          </cell>
          <cell r="E57" t="str">
            <v>5kmMaleGreat Grand Master</v>
          </cell>
          <cell r="F57">
            <v>3.229166666666667E-2</v>
          </cell>
        </row>
        <row r="58">
          <cell r="C58">
            <v>3</v>
          </cell>
          <cell r="E58" t="str">
            <v>5kmMaleNone</v>
          </cell>
          <cell r="F58">
            <v>3.2638888888888891E-2</v>
          </cell>
        </row>
        <row r="59">
          <cell r="C59">
            <v>3</v>
          </cell>
          <cell r="E59" t="str">
            <v>5kmMaleJunior</v>
          </cell>
          <cell r="F59">
            <v>3.2638888888888891E-2</v>
          </cell>
        </row>
        <row r="60">
          <cell r="C60">
            <v>3</v>
          </cell>
          <cell r="E60" t="str">
            <v>5kmMaleSenior</v>
          </cell>
          <cell r="F60">
            <v>3.2638888888888891E-2</v>
          </cell>
        </row>
        <row r="61">
          <cell r="C61">
            <v>3</v>
          </cell>
          <cell r="E61" t="str">
            <v>5kmMaleVeteran</v>
          </cell>
          <cell r="F61">
            <v>3.2899305555555557E-2</v>
          </cell>
        </row>
        <row r="62">
          <cell r="C62">
            <v>3</v>
          </cell>
          <cell r="E62" t="str">
            <v>5kmMaleMaster</v>
          </cell>
          <cell r="F62">
            <v>3.3159722222222229E-2</v>
          </cell>
        </row>
        <row r="63">
          <cell r="C63">
            <v>3</v>
          </cell>
          <cell r="E63" t="str">
            <v>5kmMaleGrand Master</v>
          </cell>
          <cell r="F63">
            <v>3.3072916666666667E-2</v>
          </cell>
        </row>
        <row r="64">
          <cell r="C64">
            <v>3</v>
          </cell>
          <cell r="E64" t="str">
            <v>5kmMaleGreat Grand Master</v>
          </cell>
          <cell r="F64">
            <v>3.3420138888888895E-2</v>
          </cell>
        </row>
        <row r="65">
          <cell r="C65">
            <v>2</v>
          </cell>
          <cell r="E65" t="str">
            <v>5kmMaleNone</v>
          </cell>
          <cell r="F65">
            <v>3.4722222222222224E-2</v>
          </cell>
        </row>
        <row r="66">
          <cell r="C66">
            <v>2</v>
          </cell>
          <cell r="E66" t="str">
            <v>5kmMaleJunior</v>
          </cell>
          <cell r="F66">
            <v>3.4722222222222224E-2</v>
          </cell>
        </row>
        <row r="67">
          <cell r="C67">
            <v>2</v>
          </cell>
          <cell r="E67" t="str">
            <v>5kmMaleSenior</v>
          </cell>
          <cell r="F67">
            <v>3.4722222222222224E-2</v>
          </cell>
        </row>
        <row r="68">
          <cell r="C68">
            <v>2</v>
          </cell>
          <cell r="E68" t="str">
            <v>5kmMaleVeteran</v>
          </cell>
          <cell r="F68">
            <v>3.4722222222222224E-2</v>
          </cell>
        </row>
        <row r="69">
          <cell r="C69">
            <v>2</v>
          </cell>
          <cell r="E69" t="str">
            <v>5kmMaleMaster</v>
          </cell>
          <cell r="F69">
            <v>3.4722222222222231E-2</v>
          </cell>
        </row>
        <row r="70">
          <cell r="C70">
            <v>2</v>
          </cell>
          <cell r="E70" t="str">
            <v>5kmMaleGrand Master</v>
          </cell>
          <cell r="F70">
            <v>3.4722222222222217E-2</v>
          </cell>
        </row>
        <row r="71">
          <cell r="C71">
            <v>2</v>
          </cell>
          <cell r="E71" t="str">
            <v>5kmMaleGreat Grand Master</v>
          </cell>
          <cell r="F71">
            <v>3.4722222222222217E-2</v>
          </cell>
        </row>
        <row r="72">
          <cell r="C72">
            <v>10</v>
          </cell>
          <cell r="E72" t="str">
            <v>10kmMaleNone</v>
          </cell>
          <cell r="F72">
            <v>1.1574074074038876E-5</v>
          </cell>
        </row>
        <row r="73">
          <cell r="C73">
            <v>10</v>
          </cell>
          <cell r="E73" t="str">
            <v>10kmMaleJunior</v>
          </cell>
          <cell r="F73">
            <v>1.1574074074038876E-5</v>
          </cell>
        </row>
        <row r="74">
          <cell r="C74">
            <v>10</v>
          </cell>
          <cell r="E74" t="str">
            <v>10kmMaleSenior</v>
          </cell>
          <cell r="F74">
            <v>1.1574074074038876E-5</v>
          </cell>
        </row>
        <row r="75">
          <cell r="C75">
            <v>10</v>
          </cell>
          <cell r="E75" t="str">
            <v>10kmMaleVeteran</v>
          </cell>
          <cell r="F75">
            <v>1.1574074074038876E-5</v>
          </cell>
        </row>
        <row r="76">
          <cell r="C76">
            <v>10</v>
          </cell>
          <cell r="E76" t="str">
            <v>10kmMaleMaster</v>
          </cell>
          <cell r="F76">
            <v>1.1574074074038876E-5</v>
          </cell>
        </row>
        <row r="77">
          <cell r="C77">
            <v>10</v>
          </cell>
          <cell r="E77" t="str">
            <v>10kmMaleGrand Master</v>
          </cell>
          <cell r="F77">
            <v>1.1574074074038876E-5</v>
          </cell>
        </row>
        <row r="78">
          <cell r="C78">
            <v>10</v>
          </cell>
          <cell r="E78" t="str">
            <v>10kmMaleGreat Grand Master</v>
          </cell>
          <cell r="F78">
            <v>1.1574074074038876E-5</v>
          </cell>
        </row>
        <row r="79">
          <cell r="C79">
            <v>10</v>
          </cell>
          <cell r="E79" t="str">
            <v>10kmMaleNone</v>
          </cell>
          <cell r="F79">
            <v>3.6111111111111115E-2</v>
          </cell>
        </row>
        <row r="80">
          <cell r="C80">
            <v>10</v>
          </cell>
          <cell r="E80" t="str">
            <v>10kmMaleJunior</v>
          </cell>
          <cell r="F80">
            <v>3.6111111111111115E-2</v>
          </cell>
        </row>
        <row r="81">
          <cell r="C81">
            <v>10</v>
          </cell>
          <cell r="E81" t="str">
            <v>10kmMaleSenior</v>
          </cell>
          <cell r="F81">
            <v>3.6111111111111115E-2</v>
          </cell>
        </row>
        <row r="82">
          <cell r="C82">
            <v>10</v>
          </cell>
          <cell r="E82" t="str">
            <v>10kmMaleVeteran</v>
          </cell>
          <cell r="F82">
            <v>4.027777777777778E-2</v>
          </cell>
        </row>
        <row r="83">
          <cell r="C83">
            <v>10</v>
          </cell>
          <cell r="E83" t="str">
            <v>10kmMaleMaster</v>
          </cell>
          <cell r="F83">
            <v>4.4444444444444446E-2</v>
          </cell>
        </row>
        <row r="84">
          <cell r="C84">
            <v>10</v>
          </cell>
          <cell r="E84" t="str">
            <v>10kmMaleGrand Master</v>
          </cell>
          <cell r="F84">
            <v>4.791666666666667E-2</v>
          </cell>
        </row>
        <row r="85">
          <cell r="C85">
            <v>10</v>
          </cell>
          <cell r="E85" t="str">
            <v>10kmMaleGreat Grand Master</v>
          </cell>
          <cell r="F85">
            <v>5.1041666666666673E-2</v>
          </cell>
        </row>
        <row r="86">
          <cell r="C86">
            <v>9</v>
          </cell>
          <cell r="E86" t="str">
            <v>10kmMaleNone</v>
          </cell>
          <cell r="F86">
            <v>4.027777777777778E-2</v>
          </cell>
        </row>
        <row r="87">
          <cell r="C87">
            <v>9</v>
          </cell>
          <cell r="E87" t="str">
            <v>10kmMaleJunior</v>
          </cell>
          <cell r="F87">
            <v>4.027777777777778E-2</v>
          </cell>
        </row>
        <row r="88">
          <cell r="C88">
            <v>9</v>
          </cell>
          <cell r="E88" t="str">
            <v>10kmMaleSenior</v>
          </cell>
          <cell r="F88">
            <v>4.027777777777778E-2</v>
          </cell>
        </row>
        <row r="89">
          <cell r="C89">
            <v>9</v>
          </cell>
          <cell r="E89" t="str">
            <v>10kmMaleVeteran</v>
          </cell>
          <cell r="F89">
            <v>4.3923611111111115E-2</v>
          </cell>
        </row>
        <row r="90">
          <cell r="C90">
            <v>9</v>
          </cell>
          <cell r="E90" t="str">
            <v>10kmMaleMaster</v>
          </cell>
          <cell r="F90">
            <v>4.7569444444444449E-2</v>
          </cell>
        </row>
        <row r="91">
          <cell r="C91">
            <v>9</v>
          </cell>
          <cell r="E91" t="str">
            <v>10kmMaleGrand Master</v>
          </cell>
          <cell r="F91">
            <v>5.0520833333333334E-2</v>
          </cell>
        </row>
        <row r="92">
          <cell r="C92">
            <v>9</v>
          </cell>
          <cell r="E92" t="str">
            <v>10kmMaleGreat Grand Master</v>
          </cell>
          <cell r="F92">
            <v>5.3298611111111116E-2</v>
          </cell>
        </row>
        <row r="93">
          <cell r="C93">
            <v>8</v>
          </cell>
          <cell r="E93" t="str">
            <v>10kmMaleNone</v>
          </cell>
          <cell r="F93">
            <v>4.4444444444444446E-2</v>
          </cell>
        </row>
        <row r="94">
          <cell r="C94">
            <v>8</v>
          </cell>
          <cell r="E94" t="str">
            <v>10kmMaleJunior</v>
          </cell>
          <cell r="F94">
            <v>4.4444444444444446E-2</v>
          </cell>
        </row>
        <row r="95">
          <cell r="C95">
            <v>8</v>
          </cell>
          <cell r="E95" t="str">
            <v>10kmMaleSenior</v>
          </cell>
          <cell r="F95">
            <v>4.4444444444444446E-2</v>
          </cell>
        </row>
        <row r="96">
          <cell r="C96">
            <v>8</v>
          </cell>
          <cell r="E96" t="str">
            <v>10kmMaleVeteran</v>
          </cell>
          <cell r="F96">
            <v>4.7569444444444449E-2</v>
          </cell>
        </row>
        <row r="97">
          <cell r="C97">
            <v>8</v>
          </cell>
          <cell r="E97" t="str">
            <v>10kmMaleMaster</v>
          </cell>
          <cell r="F97">
            <v>5.0694444444444452E-2</v>
          </cell>
        </row>
        <row r="98">
          <cell r="C98">
            <v>8</v>
          </cell>
          <cell r="E98" t="str">
            <v>10kmMaleGrand Master</v>
          </cell>
          <cell r="F98">
            <v>5.3124999999999999E-2</v>
          </cell>
        </row>
        <row r="99">
          <cell r="C99">
            <v>8</v>
          </cell>
          <cell r="E99" t="str">
            <v>10kmMaleGreat Grand Master</v>
          </cell>
          <cell r="F99">
            <v>5.5555555555555559E-2</v>
          </cell>
        </row>
        <row r="100">
          <cell r="C100">
            <v>7</v>
          </cell>
          <cell r="E100" t="str">
            <v>10kmMaleNone</v>
          </cell>
          <cell r="F100">
            <v>4.8611111111111112E-2</v>
          </cell>
        </row>
        <row r="101">
          <cell r="C101">
            <v>7</v>
          </cell>
          <cell r="E101" t="str">
            <v>10kmMaleJunior</v>
          </cell>
          <cell r="F101">
            <v>4.8611111111111112E-2</v>
          </cell>
        </row>
        <row r="102">
          <cell r="C102">
            <v>7</v>
          </cell>
          <cell r="E102" t="str">
            <v>10kmMaleSenior</v>
          </cell>
          <cell r="F102">
            <v>4.8611111111111112E-2</v>
          </cell>
        </row>
        <row r="103">
          <cell r="C103">
            <v>7</v>
          </cell>
          <cell r="E103" t="str">
            <v>10kmMaleVeteran</v>
          </cell>
          <cell r="F103">
            <v>5.1215277777777783E-2</v>
          </cell>
        </row>
        <row r="104">
          <cell r="C104">
            <v>7</v>
          </cell>
          <cell r="E104" t="str">
            <v>10kmMaleMaster</v>
          </cell>
          <cell r="F104">
            <v>5.3819444444444454E-2</v>
          </cell>
        </row>
        <row r="105">
          <cell r="C105">
            <v>7</v>
          </cell>
          <cell r="E105" t="str">
            <v>10kmMaleGrand Master</v>
          </cell>
          <cell r="F105">
            <v>5.5729166666666663E-2</v>
          </cell>
        </row>
        <row r="106">
          <cell r="C106">
            <v>7</v>
          </cell>
          <cell r="E106" t="str">
            <v>10kmMaleGreat Grand Master</v>
          </cell>
          <cell r="F106">
            <v>5.7812500000000003E-2</v>
          </cell>
        </row>
        <row r="107">
          <cell r="C107">
            <v>6</v>
          </cell>
          <cell r="E107" t="str">
            <v>10kmMaleNone</v>
          </cell>
          <cell r="F107">
            <v>5.2777777777777778E-2</v>
          </cell>
        </row>
        <row r="108">
          <cell r="C108">
            <v>6</v>
          </cell>
          <cell r="E108" t="str">
            <v>10kmMaleJunior</v>
          </cell>
          <cell r="F108">
            <v>5.2777777777777778E-2</v>
          </cell>
        </row>
        <row r="109">
          <cell r="C109">
            <v>6</v>
          </cell>
          <cell r="E109" t="str">
            <v>10kmMaleSenior</v>
          </cell>
          <cell r="F109">
            <v>5.2777777777777778E-2</v>
          </cell>
        </row>
        <row r="110">
          <cell r="C110">
            <v>6</v>
          </cell>
          <cell r="E110" t="str">
            <v>10kmMaleVeteran</v>
          </cell>
          <cell r="F110">
            <v>5.4861111111111117E-2</v>
          </cell>
        </row>
        <row r="111">
          <cell r="C111">
            <v>6</v>
          </cell>
          <cell r="E111" t="str">
            <v>10kmMaleMaster</v>
          </cell>
          <cell r="F111">
            <v>5.6944444444444457E-2</v>
          </cell>
        </row>
        <row r="112">
          <cell r="C112">
            <v>6</v>
          </cell>
          <cell r="E112" t="str">
            <v>10kmMaleGrand Master</v>
          </cell>
          <cell r="F112">
            <v>5.8333333333333327E-2</v>
          </cell>
        </row>
        <row r="113">
          <cell r="C113">
            <v>6</v>
          </cell>
          <cell r="E113" t="str">
            <v>10kmMaleGreat Grand Master</v>
          </cell>
          <cell r="F113">
            <v>6.0069444444444446E-2</v>
          </cell>
        </row>
        <row r="114">
          <cell r="C114">
            <v>5</v>
          </cell>
          <cell r="E114" t="str">
            <v>10kmMaleNone</v>
          </cell>
          <cell r="F114">
            <v>5.6944444444444443E-2</v>
          </cell>
        </row>
        <row r="115">
          <cell r="C115">
            <v>5</v>
          </cell>
          <cell r="E115" t="str">
            <v>10kmMaleJunior</v>
          </cell>
          <cell r="F115">
            <v>5.6944444444444443E-2</v>
          </cell>
        </row>
        <row r="116">
          <cell r="C116">
            <v>5</v>
          </cell>
          <cell r="E116" t="str">
            <v>10kmMaleSenior</v>
          </cell>
          <cell r="F116">
            <v>5.6944444444444443E-2</v>
          </cell>
        </row>
        <row r="117">
          <cell r="C117">
            <v>5</v>
          </cell>
          <cell r="E117" t="str">
            <v>10kmMaleVeteran</v>
          </cell>
          <cell r="F117">
            <v>5.8506944444444452E-2</v>
          </cell>
        </row>
        <row r="118">
          <cell r="C118">
            <v>5</v>
          </cell>
          <cell r="E118" t="str">
            <v>10kmMaleMaster</v>
          </cell>
          <cell r="F118">
            <v>6.006944444444446E-2</v>
          </cell>
        </row>
        <row r="119">
          <cell r="C119">
            <v>5</v>
          </cell>
          <cell r="E119" t="str">
            <v>10kmMaleGrand Master</v>
          </cell>
          <cell r="F119">
            <v>6.0937499999999999E-2</v>
          </cell>
        </row>
        <row r="120">
          <cell r="C120">
            <v>5</v>
          </cell>
          <cell r="E120" t="str">
            <v>10kmMaleGreat Grand Master</v>
          </cell>
          <cell r="F120">
            <v>6.232638888888889E-2</v>
          </cell>
        </row>
        <row r="121">
          <cell r="C121">
            <v>4</v>
          </cell>
          <cell r="E121" t="str">
            <v>10kmMaleNone</v>
          </cell>
          <cell r="F121">
            <v>6.1111111111111109E-2</v>
          </cell>
        </row>
        <row r="122">
          <cell r="C122">
            <v>4</v>
          </cell>
          <cell r="E122" t="str">
            <v>10kmMaleJunior</v>
          </cell>
          <cell r="F122">
            <v>6.1111111111111109E-2</v>
          </cell>
        </row>
        <row r="123">
          <cell r="C123">
            <v>4</v>
          </cell>
          <cell r="E123" t="str">
            <v>10kmMaleSenior</v>
          </cell>
          <cell r="F123">
            <v>6.1111111111111109E-2</v>
          </cell>
        </row>
        <row r="124">
          <cell r="C124">
            <v>4</v>
          </cell>
          <cell r="E124" t="str">
            <v>10kmMaleVeteran</v>
          </cell>
          <cell r="F124">
            <v>6.2152777777777786E-2</v>
          </cell>
        </row>
        <row r="125">
          <cell r="C125">
            <v>4</v>
          </cell>
          <cell r="E125" t="str">
            <v>10kmMaleMaster</v>
          </cell>
          <cell r="F125">
            <v>6.3194444444444456E-2</v>
          </cell>
        </row>
        <row r="126">
          <cell r="C126">
            <v>4</v>
          </cell>
          <cell r="E126" t="str">
            <v>10kmMaleGrand Master</v>
          </cell>
          <cell r="F126">
            <v>6.3541666666666663E-2</v>
          </cell>
        </row>
        <row r="127">
          <cell r="C127">
            <v>4</v>
          </cell>
          <cell r="E127" t="str">
            <v>10kmMaleGreat Grand Master</v>
          </cell>
          <cell r="F127">
            <v>6.458333333333334E-2</v>
          </cell>
        </row>
        <row r="128">
          <cell r="C128">
            <v>3</v>
          </cell>
          <cell r="E128" t="str">
            <v>10kmMaleNone</v>
          </cell>
          <cell r="F128">
            <v>6.5277777777777782E-2</v>
          </cell>
        </row>
        <row r="129">
          <cell r="C129">
            <v>3</v>
          </cell>
          <cell r="E129" t="str">
            <v>10kmMaleJunior</v>
          </cell>
          <cell r="F129">
            <v>6.5277777777777782E-2</v>
          </cell>
        </row>
        <row r="130">
          <cell r="C130">
            <v>3</v>
          </cell>
          <cell r="E130" t="str">
            <v>10kmMaleSenior</v>
          </cell>
          <cell r="F130">
            <v>6.5277777777777782E-2</v>
          </cell>
        </row>
        <row r="131">
          <cell r="C131">
            <v>3</v>
          </cell>
          <cell r="E131" t="str">
            <v>10kmMaleVeteran</v>
          </cell>
          <cell r="F131">
            <v>6.5798611111111113E-2</v>
          </cell>
        </row>
        <row r="132">
          <cell r="C132">
            <v>3</v>
          </cell>
          <cell r="E132" t="str">
            <v>10kmMaleMaster</v>
          </cell>
          <cell r="F132">
            <v>6.6319444444444459E-2</v>
          </cell>
        </row>
        <row r="133">
          <cell r="C133">
            <v>3</v>
          </cell>
          <cell r="E133" t="str">
            <v>10kmMaleGrand Master</v>
          </cell>
          <cell r="F133">
            <v>6.6145833333333334E-2</v>
          </cell>
        </row>
        <row r="134">
          <cell r="C134">
            <v>3</v>
          </cell>
          <cell r="E134" t="str">
            <v>10kmMaleGreat Grand Master</v>
          </cell>
          <cell r="F134">
            <v>6.684027777777779E-2</v>
          </cell>
        </row>
        <row r="135">
          <cell r="C135">
            <v>2</v>
          </cell>
          <cell r="E135" t="str">
            <v>10kmMaleNone</v>
          </cell>
          <cell r="F135">
            <v>6.9444444444444448E-2</v>
          </cell>
        </row>
        <row r="136">
          <cell r="C136">
            <v>2</v>
          </cell>
          <cell r="E136" t="str">
            <v>10kmMaleJunior</v>
          </cell>
          <cell r="F136">
            <v>6.9444444444444448E-2</v>
          </cell>
        </row>
        <row r="137">
          <cell r="C137">
            <v>2</v>
          </cell>
          <cell r="E137" t="str">
            <v>10kmMaleSenior</v>
          </cell>
          <cell r="F137">
            <v>6.9444444444444448E-2</v>
          </cell>
        </row>
        <row r="138">
          <cell r="C138">
            <v>2</v>
          </cell>
          <cell r="E138" t="str">
            <v>10kmMaleVeteran</v>
          </cell>
          <cell r="F138">
            <v>6.9444444444444448E-2</v>
          </cell>
        </row>
        <row r="139">
          <cell r="C139">
            <v>2</v>
          </cell>
          <cell r="E139" t="str">
            <v>10kmMaleMaster</v>
          </cell>
          <cell r="F139">
            <v>6.9444444444444461E-2</v>
          </cell>
        </row>
        <row r="140">
          <cell r="C140">
            <v>2</v>
          </cell>
          <cell r="E140" t="str">
            <v>10kmMaleGrand Master</v>
          </cell>
          <cell r="F140">
            <v>6.9444444444444434E-2</v>
          </cell>
        </row>
        <row r="141">
          <cell r="C141">
            <v>2</v>
          </cell>
          <cell r="E141" t="str">
            <v>10kmMaleGreat Grand Master</v>
          </cell>
          <cell r="F141">
            <v>6.9444444444444434E-2</v>
          </cell>
        </row>
        <row r="142">
          <cell r="C142">
            <v>10</v>
          </cell>
          <cell r="E142" t="str">
            <v>15kmMaleNone</v>
          </cell>
          <cell r="F142">
            <v>1.1574074074038876E-5</v>
          </cell>
        </row>
        <row r="143">
          <cell r="C143">
            <v>10</v>
          </cell>
          <cell r="E143" t="str">
            <v>15kmMaleJunior</v>
          </cell>
          <cell r="F143">
            <v>1.1574074074038876E-5</v>
          </cell>
        </row>
        <row r="144">
          <cell r="C144">
            <v>10</v>
          </cell>
          <cell r="E144" t="str">
            <v>15kmMaleSenior</v>
          </cell>
          <cell r="F144">
            <v>1.1574074074038876E-5</v>
          </cell>
        </row>
        <row r="145">
          <cell r="C145">
            <v>10</v>
          </cell>
          <cell r="E145" t="str">
            <v>15kmMaleVeteran</v>
          </cell>
          <cell r="F145">
            <v>1.1574074074038876E-5</v>
          </cell>
        </row>
        <row r="146">
          <cell r="C146">
            <v>10</v>
          </cell>
          <cell r="E146" t="str">
            <v>15kmMaleMaster</v>
          </cell>
          <cell r="F146">
            <v>1.1574074074038876E-5</v>
          </cell>
        </row>
        <row r="147">
          <cell r="C147">
            <v>10</v>
          </cell>
          <cell r="E147" t="str">
            <v>15kmMaleGrand Master</v>
          </cell>
          <cell r="F147">
            <v>1.1574074074038876E-5</v>
          </cell>
        </row>
        <row r="148">
          <cell r="C148">
            <v>10</v>
          </cell>
          <cell r="E148" t="str">
            <v>15kmMaleGreat Grand Master</v>
          </cell>
          <cell r="F148">
            <v>1.1574074074038876E-5</v>
          </cell>
        </row>
        <row r="149">
          <cell r="C149">
            <v>10</v>
          </cell>
          <cell r="E149" t="str">
            <v>15kmMaleNone</v>
          </cell>
          <cell r="F149">
            <v>5.5208333333333331E-2</v>
          </cell>
        </row>
        <row r="150">
          <cell r="C150">
            <v>10</v>
          </cell>
          <cell r="E150" t="str">
            <v>15kmMaleJunior</v>
          </cell>
          <cell r="F150">
            <v>5.5208333333333331E-2</v>
          </cell>
        </row>
        <row r="151">
          <cell r="C151">
            <v>10</v>
          </cell>
          <cell r="E151" t="str">
            <v>15kmMaleSenior</v>
          </cell>
          <cell r="F151">
            <v>5.5208333333333331E-2</v>
          </cell>
        </row>
        <row r="152">
          <cell r="C152">
            <v>10</v>
          </cell>
          <cell r="E152" t="str">
            <v>15kmMaleVeteran</v>
          </cell>
          <cell r="F152">
            <v>6.128472222222222E-2</v>
          </cell>
        </row>
        <row r="153">
          <cell r="C153">
            <v>10</v>
          </cell>
          <cell r="E153" t="str">
            <v>15kmMaleMaster</v>
          </cell>
          <cell r="F153">
            <v>6.7361111111111108E-2</v>
          </cell>
        </row>
        <row r="154">
          <cell r="C154">
            <v>10</v>
          </cell>
          <cell r="E154" t="str">
            <v>15kmMaleGrand Master</v>
          </cell>
          <cell r="F154">
            <v>7.2916666666666671E-2</v>
          </cell>
        </row>
        <row r="155">
          <cell r="C155">
            <v>10</v>
          </cell>
          <cell r="E155" t="str">
            <v>15kmMaleGreat Grand Master</v>
          </cell>
          <cell r="F155">
            <v>7.829861111111111E-2</v>
          </cell>
        </row>
        <row r="156">
          <cell r="C156">
            <v>9</v>
          </cell>
          <cell r="E156" t="str">
            <v>15kmMaleNone</v>
          </cell>
          <cell r="F156">
            <v>6.128472222222222E-2</v>
          </cell>
        </row>
        <row r="157">
          <cell r="C157">
            <v>9</v>
          </cell>
          <cell r="E157" t="str">
            <v>15kmMaleJunior</v>
          </cell>
          <cell r="F157">
            <v>6.128472222222222E-2</v>
          </cell>
        </row>
        <row r="158">
          <cell r="C158">
            <v>9</v>
          </cell>
          <cell r="E158" t="str">
            <v>15kmMaleSenior</v>
          </cell>
          <cell r="F158">
            <v>6.128472222222222E-2</v>
          </cell>
        </row>
        <row r="159">
          <cell r="C159">
            <v>9</v>
          </cell>
          <cell r="E159" t="str">
            <v>15kmMaleVeteran</v>
          </cell>
          <cell r="F159">
            <v>6.6666666666666666E-2</v>
          </cell>
        </row>
        <row r="160">
          <cell r="C160">
            <v>9</v>
          </cell>
          <cell r="E160" t="str">
            <v>15kmMaleMaster</v>
          </cell>
          <cell r="F160">
            <v>7.2048611111111105E-2</v>
          </cell>
        </row>
        <row r="161">
          <cell r="C161">
            <v>9</v>
          </cell>
          <cell r="E161" t="str">
            <v>15kmMaleGrand Master</v>
          </cell>
          <cell r="F161">
            <v>7.6736111111111116E-2</v>
          </cell>
        </row>
        <row r="162">
          <cell r="C162">
            <v>9</v>
          </cell>
          <cell r="E162" t="str">
            <v>15kmMaleGreat Grand Master</v>
          </cell>
          <cell r="F162">
            <v>8.1423611111111113E-2</v>
          </cell>
        </row>
        <row r="163">
          <cell r="C163">
            <v>8</v>
          </cell>
          <cell r="E163" t="str">
            <v>15kmMaleNone</v>
          </cell>
          <cell r="F163">
            <v>6.7361111111111108E-2</v>
          </cell>
        </row>
        <row r="164">
          <cell r="C164">
            <v>8</v>
          </cell>
          <cell r="E164" t="str">
            <v>15kmMaleJunior</v>
          </cell>
          <cell r="F164">
            <v>6.7361111111111108E-2</v>
          </cell>
        </row>
        <row r="165">
          <cell r="C165">
            <v>8</v>
          </cell>
          <cell r="E165" t="str">
            <v>15kmMaleSenior</v>
          </cell>
          <cell r="F165">
            <v>6.7361111111111108E-2</v>
          </cell>
        </row>
        <row r="166">
          <cell r="C166">
            <v>8</v>
          </cell>
          <cell r="E166" t="str">
            <v>15kmMaleVeteran</v>
          </cell>
          <cell r="F166">
            <v>7.2048611111111105E-2</v>
          </cell>
        </row>
        <row r="167">
          <cell r="C167">
            <v>8</v>
          </cell>
          <cell r="E167" t="str">
            <v>15kmMaleMaster</v>
          </cell>
          <cell r="F167">
            <v>7.6736111111111102E-2</v>
          </cell>
        </row>
        <row r="168">
          <cell r="C168">
            <v>8</v>
          </cell>
          <cell r="E168" t="str">
            <v>15kmMaleGrand Master</v>
          </cell>
          <cell r="F168">
            <v>8.0555555555555561E-2</v>
          </cell>
        </row>
        <row r="169">
          <cell r="C169">
            <v>8</v>
          </cell>
          <cell r="E169" t="str">
            <v>15kmMaleGreat Grand Master</v>
          </cell>
          <cell r="F169">
            <v>8.4548611111111116E-2</v>
          </cell>
        </row>
        <row r="170">
          <cell r="C170">
            <v>7</v>
          </cell>
          <cell r="E170" t="str">
            <v>15kmMaleNone</v>
          </cell>
          <cell r="F170">
            <v>7.3437500000000003E-2</v>
          </cell>
        </row>
        <row r="171">
          <cell r="C171">
            <v>7</v>
          </cell>
          <cell r="E171" t="str">
            <v>15kmMaleJunior</v>
          </cell>
          <cell r="F171">
            <v>7.3437500000000003E-2</v>
          </cell>
        </row>
        <row r="172">
          <cell r="C172">
            <v>7</v>
          </cell>
          <cell r="E172" t="str">
            <v>15kmMaleSenior</v>
          </cell>
          <cell r="F172">
            <v>7.3437500000000003E-2</v>
          </cell>
        </row>
        <row r="173">
          <cell r="C173">
            <v>7</v>
          </cell>
          <cell r="E173" t="str">
            <v>15kmMaleVeteran</v>
          </cell>
          <cell r="F173">
            <v>7.7430555555555544E-2</v>
          </cell>
        </row>
        <row r="174">
          <cell r="C174">
            <v>7</v>
          </cell>
          <cell r="E174" t="str">
            <v>15kmMaleMaster</v>
          </cell>
          <cell r="F174">
            <v>8.1423611111111099E-2</v>
          </cell>
        </row>
        <row r="175">
          <cell r="C175">
            <v>7</v>
          </cell>
          <cell r="E175" t="str">
            <v>15kmMaleGrand Master</v>
          </cell>
          <cell r="F175">
            <v>8.4375000000000006E-2</v>
          </cell>
        </row>
        <row r="176">
          <cell r="C176">
            <v>7</v>
          </cell>
          <cell r="E176" t="str">
            <v>15kmMaleGreat Grand Master</v>
          </cell>
          <cell r="F176">
            <v>8.7673611111111119E-2</v>
          </cell>
        </row>
        <row r="177">
          <cell r="C177">
            <v>6</v>
          </cell>
          <cell r="E177" t="str">
            <v>15kmMaleNone</v>
          </cell>
          <cell r="F177">
            <v>7.9513888888888898E-2</v>
          </cell>
        </row>
        <row r="178">
          <cell r="C178">
            <v>6</v>
          </cell>
          <cell r="E178" t="str">
            <v>15kmMaleJunior</v>
          </cell>
          <cell r="F178">
            <v>7.9513888888888898E-2</v>
          </cell>
        </row>
        <row r="179">
          <cell r="C179">
            <v>6</v>
          </cell>
          <cell r="E179" t="str">
            <v>15kmMaleSenior</v>
          </cell>
          <cell r="F179">
            <v>7.9513888888888898E-2</v>
          </cell>
        </row>
        <row r="180">
          <cell r="C180">
            <v>6</v>
          </cell>
          <cell r="E180" t="str">
            <v>15kmMaleVeteran</v>
          </cell>
          <cell r="F180">
            <v>8.2812499999999997E-2</v>
          </cell>
        </row>
        <row r="181">
          <cell r="C181">
            <v>6</v>
          </cell>
          <cell r="E181" t="str">
            <v>15kmMaleMaster</v>
          </cell>
          <cell r="F181">
            <v>8.6111111111111097E-2</v>
          </cell>
        </row>
        <row r="182">
          <cell r="C182">
            <v>6</v>
          </cell>
          <cell r="E182" t="str">
            <v>15kmMaleGrand Master</v>
          </cell>
          <cell r="F182">
            <v>8.819444444444445E-2</v>
          </cell>
        </row>
        <row r="183">
          <cell r="C183">
            <v>6</v>
          </cell>
          <cell r="E183" t="str">
            <v>15kmMaleGreat Grand Master</v>
          </cell>
          <cell r="F183">
            <v>9.0798611111111122E-2</v>
          </cell>
        </row>
        <row r="184">
          <cell r="C184">
            <v>5</v>
          </cell>
          <cell r="E184" t="str">
            <v>15kmMaleNone</v>
          </cell>
          <cell r="F184">
            <v>8.5590277777777793E-2</v>
          </cell>
        </row>
        <row r="185">
          <cell r="C185">
            <v>5</v>
          </cell>
          <cell r="E185" t="str">
            <v>15kmMaleJunior</v>
          </cell>
          <cell r="F185">
            <v>8.5590277777777793E-2</v>
          </cell>
        </row>
        <row r="186">
          <cell r="C186">
            <v>5</v>
          </cell>
          <cell r="E186" t="str">
            <v>15kmMaleSenior</v>
          </cell>
          <cell r="F186">
            <v>8.5590277777777793E-2</v>
          </cell>
        </row>
        <row r="187">
          <cell r="C187">
            <v>5</v>
          </cell>
          <cell r="E187" t="str">
            <v>15kmMaleVeteran</v>
          </cell>
          <cell r="F187">
            <v>8.8194444444444423E-2</v>
          </cell>
        </row>
        <row r="188">
          <cell r="C188">
            <v>5</v>
          </cell>
          <cell r="E188" t="str">
            <v>15kmMaleMaster</v>
          </cell>
          <cell r="F188">
            <v>9.0798611111111094E-2</v>
          </cell>
        </row>
        <row r="189">
          <cell r="C189">
            <v>5</v>
          </cell>
          <cell r="E189" t="str">
            <v>15kmMaleGrand Master</v>
          </cell>
          <cell r="F189">
            <v>9.2013888888888895E-2</v>
          </cell>
        </row>
        <row r="190">
          <cell r="C190">
            <v>5</v>
          </cell>
          <cell r="E190" t="str">
            <v>15kmMaleGreat Grand Master</v>
          </cell>
          <cell r="F190">
            <v>9.3923611111111124E-2</v>
          </cell>
        </row>
        <row r="191">
          <cell r="C191">
            <v>4</v>
          </cell>
          <cell r="E191" t="str">
            <v>15kmMaleNone</v>
          </cell>
          <cell r="F191">
            <v>9.1666666666666688E-2</v>
          </cell>
        </row>
        <row r="192">
          <cell r="C192">
            <v>4</v>
          </cell>
          <cell r="E192" t="str">
            <v>15kmMaleJunior</v>
          </cell>
          <cell r="F192">
            <v>9.1666666666666688E-2</v>
          </cell>
        </row>
        <row r="193">
          <cell r="C193">
            <v>4</v>
          </cell>
          <cell r="E193" t="str">
            <v>15kmMaleSenior</v>
          </cell>
          <cell r="F193">
            <v>9.1666666666666688E-2</v>
          </cell>
        </row>
        <row r="194">
          <cell r="C194">
            <v>4</v>
          </cell>
          <cell r="E194" t="str">
            <v>15kmMaleVeteran</v>
          </cell>
          <cell r="F194">
            <v>9.3576388888888862E-2</v>
          </cell>
        </row>
        <row r="195">
          <cell r="C195">
            <v>4</v>
          </cell>
          <cell r="E195" t="str">
            <v>15kmMaleMaster</v>
          </cell>
          <cell r="F195">
            <v>9.5486111111111091E-2</v>
          </cell>
        </row>
        <row r="196">
          <cell r="C196">
            <v>4</v>
          </cell>
          <cell r="E196" t="str">
            <v>15kmMaleGrand Master</v>
          </cell>
          <cell r="F196">
            <v>9.583333333333334E-2</v>
          </cell>
        </row>
        <row r="197">
          <cell r="C197">
            <v>4</v>
          </cell>
          <cell r="E197" t="str">
            <v>15kmMaleGreat Grand Master</v>
          </cell>
          <cell r="F197">
            <v>9.7048611111111127E-2</v>
          </cell>
        </row>
        <row r="198">
          <cell r="C198">
            <v>3</v>
          </cell>
          <cell r="E198" t="str">
            <v>15kmMaleNone</v>
          </cell>
          <cell r="F198">
            <v>9.7743055555555583E-2</v>
          </cell>
        </row>
        <row r="199">
          <cell r="C199">
            <v>3</v>
          </cell>
          <cell r="E199" t="str">
            <v>15kmMaleJunior</v>
          </cell>
          <cell r="F199">
            <v>9.7743055555555583E-2</v>
          </cell>
        </row>
        <row r="200">
          <cell r="C200">
            <v>3</v>
          </cell>
          <cell r="E200" t="str">
            <v>15kmMaleSenior</v>
          </cell>
          <cell r="F200">
            <v>9.7743055555555583E-2</v>
          </cell>
        </row>
        <row r="201">
          <cell r="C201">
            <v>3</v>
          </cell>
          <cell r="E201" t="str">
            <v>15kmMaleVeteran</v>
          </cell>
          <cell r="F201">
            <v>9.8958333333333301E-2</v>
          </cell>
        </row>
        <row r="202">
          <cell r="C202">
            <v>3</v>
          </cell>
          <cell r="E202" t="str">
            <v>15kmMaleMaster</v>
          </cell>
          <cell r="F202">
            <v>0.10017361111111109</v>
          </cell>
        </row>
        <row r="203">
          <cell r="C203">
            <v>3</v>
          </cell>
          <cell r="E203" t="str">
            <v>15kmMaleGrand Master</v>
          </cell>
          <cell r="F203">
            <v>9.9652777777777785E-2</v>
          </cell>
        </row>
        <row r="204">
          <cell r="C204">
            <v>3</v>
          </cell>
          <cell r="E204" t="str">
            <v>15kmMaleGreat Grand Master</v>
          </cell>
          <cell r="F204">
            <v>0.10017361111111113</v>
          </cell>
        </row>
        <row r="205">
          <cell r="C205">
            <v>2</v>
          </cell>
          <cell r="E205" t="str">
            <v>15kmMaleNone</v>
          </cell>
          <cell r="F205">
            <v>0.10416666666666667</v>
          </cell>
        </row>
        <row r="206">
          <cell r="C206">
            <v>2</v>
          </cell>
          <cell r="E206" t="str">
            <v>15kmMaleJunior</v>
          </cell>
          <cell r="F206">
            <v>0.10416666666666667</v>
          </cell>
        </row>
        <row r="207">
          <cell r="C207">
            <v>2</v>
          </cell>
          <cell r="E207" t="str">
            <v>15kmMaleSenior</v>
          </cell>
          <cell r="F207">
            <v>0.10416666666666667</v>
          </cell>
        </row>
        <row r="208">
          <cell r="C208">
            <v>2</v>
          </cell>
          <cell r="E208" t="str">
            <v>15kmMaleVeteran</v>
          </cell>
          <cell r="F208">
            <v>0.10416666666666667</v>
          </cell>
        </row>
        <row r="209">
          <cell r="C209">
            <v>2</v>
          </cell>
          <cell r="E209" t="str">
            <v>15kmMaleMaster</v>
          </cell>
          <cell r="F209">
            <v>0.10416666666666667</v>
          </cell>
        </row>
        <row r="210">
          <cell r="C210">
            <v>2</v>
          </cell>
          <cell r="E210" t="str">
            <v>15kmMaleGrand Master</v>
          </cell>
          <cell r="F210">
            <v>0.10416666666666667</v>
          </cell>
        </row>
        <row r="211">
          <cell r="C211">
            <v>2</v>
          </cell>
          <cell r="E211" t="str">
            <v>15kmMaleGreat Grand Master</v>
          </cell>
          <cell r="F211">
            <v>0.10416666666666667</v>
          </cell>
        </row>
        <row r="212">
          <cell r="C212">
            <v>10</v>
          </cell>
          <cell r="E212" t="str">
            <v>21kmMaleNone</v>
          </cell>
          <cell r="F212">
            <v>1.1574074074038876E-5</v>
          </cell>
        </row>
        <row r="213">
          <cell r="C213">
            <v>10</v>
          </cell>
          <cell r="E213" t="str">
            <v>21kmMaleJunior</v>
          </cell>
          <cell r="F213">
            <v>1.1574074074038876E-5</v>
          </cell>
        </row>
        <row r="214">
          <cell r="C214">
            <v>10</v>
          </cell>
          <cell r="E214" t="str">
            <v>21kmMaleSenior</v>
          </cell>
          <cell r="F214">
            <v>1.1574074074038876E-5</v>
          </cell>
        </row>
        <row r="215">
          <cell r="C215">
            <v>10</v>
          </cell>
          <cell r="E215" t="str">
            <v>21kmMaleVeteran</v>
          </cell>
          <cell r="F215">
            <v>1.1574074074038876E-5</v>
          </cell>
        </row>
        <row r="216">
          <cell r="C216">
            <v>10</v>
          </cell>
          <cell r="E216" t="str">
            <v>21kmMaleMaster</v>
          </cell>
          <cell r="F216">
            <v>1.1574074074038876E-5</v>
          </cell>
        </row>
        <row r="217">
          <cell r="C217">
            <v>10</v>
          </cell>
          <cell r="E217" t="str">
            <v>21kmMaleGrand Master</v>
          </cell>
          <cell r="F217">
            <v>1.1574074074038876E-5</v>
          </cell>
        </row>
        <row r="218">
          <cell r="C218">
            <v>10</v>
          </cell>
          <cell r="E218" t="str">
            <v>21kmMaleGreat Grand Master</v>
          </cell>
          <cell r="F218">
            <v>1.1574074074038876E-5</v>
          </cell>
        </row>
        <row r="219">
          <cell r="C219">
            <v>10</v>
          </cell>
          <cell r="E219" t="str">
            <v>21kmMaleNone</v>
          </cell>
          <cell r="F219">
            <v>7.9166666666666663E-2</v>
          </cell>
        </row>
        <row r="220">
          <cell r="C220">
            <v>10</v>
          </cell>
          <cell r="E220" t="str">
            <v>21kmMaleJunior</v>
          </cell>
          <cell r="F220">
            <v>7.9166666666666663E-2</v>
          </cell>
        </row>
        <row r="221">
          <cell r="C221">
            <v>10</v>
          </cell>
          <cell r="E221" t="str">
            <v>21kmMaleSenior</v>
          </cell>
          <cell r="F221">
            <v>7.9166666666666663E-2</v>
          </cell>
        </row>
        <row r="222">
          <cell r="C222">
            <v>10</v>
          </cell>
          <cell r="E222" t="str">
            <v>21kmMaleVeteran</v>
          </cell>
          <cell r="F222">
            <v>8.7499999999999994E-2</v>
          </cell>
        </row>
        <row r="223">
          <cell r="C223">
            <v>10</v>
          </cell>
          <cell r="E223" t="str">
            <v>21kmMaleMaster</v>
          </cell>
          <cell r="F223">
            <v>9.5833333333333326E-2</v>
          </cell>
        </row>
        <row r="224">
          <cell r="C224">
            <v>10</v>
          </cell>
          <cell r="E224" t="str">
            <v>21kmMaleGrand Master</v>
          </cell>
          <cell r="F224">
            <v>0.10416666666666666</v>
          </cell>
        </row>
        <row r="225">
          <cell r="C225">
            <v>10</v>
          </cell>
          <cell r="E225" t="str">
            <v>21kmMaleGreat Grand Master</v>
          </cell>
          <cell r="F225">
            <v>0.1125</v>
          </cell>
        </row>
        <row r="226">
          <cell r="C226">
            <v>9</v>
          </cell>
          <cell r="E226" t="str">
            <v>21kmMaleNone</v>
          </cell>
          <cell r="F226">
            <v>8.7499999999999994E-2</v>
          </cell>
        </row>
        <row r="227">
          <cell r="C227">
            <v>9</v>
          </cell>
          <cell r="E227" t="str">
            <v>21kmMaleJunior</v>
          </cell>
          <cell r="F227">
            <v>8.7499999999999994E-2</v>
          </cell>
        </row>
        <row r="228">
          <cell r="C228">
            <v>9</v>
          </cell>
          <cell r="E228" t="str">
            <v>21kmMaleSenior</v>
          </cell>
          <cell r="F228">
            <v>8.7499999999999994E-2</v>
          </cell>
        </row>
        <row r="229">
          <cell r="C229">
            <v>9</v>
          </cell>
          <cell r="E229" t="str">
            <v>21kmMaleVeteran</v>
          </cell>
          <cell r="F229">
            <v>9.4791666666666663E-2</v>
          </cell>
        </row>
        <row r="230">
          <cell r="C230">
            <v>9</v>
          </cell>
          <cell r="E230" t="str">
            <v>21kmMaleMaster</v>
          </cell>
          <cell r="F230">
            <v>0.10208333333333333</v>
          </cell>
        </row>
        <row r="231">
          <cell r="C231">
            <v>9</v>
          </cell>
          <cell r="E231" t="str">
            <v>21kmMaleGrand Master</v>
          </cell>
          <cell r="F231">
            <v>0.109375</v>
          </cell>
        </row>
        <row r="232">
          <cell r="C232">
            <v>9</v>
          </cell>
          <cell r="E232" t="str">
            <v>21kmMaleGreat Grand Master</v>
          </cell>
          <cell r="F232">
            <v>0.11666666666666665</v>
          </cell>
        </row>
        <row r="233">
          <cell r="C233">
            <v>8</v>
          </cell>
          <cell r="E233" t="str">
            <v>21kmMaleNone</v>
          </cell>
          <cell r="F233">
            <v>9.5833333333333326E-2</v>
          </cell>
        </row>
        <row r="234">
          <cell r="C234">
            <v>8</v>
          </cell>
          <cell r="E234" t="str">
            <v>21kmMaleJunior</v>
          </cell>
          <cell r="F234">
            <v>9.5833333333333326E-2</v>
          </cell>
        </row>
        <row r="235">
          <cell r="C235">
            <v>8</v>
          </cell>
          <cell r="E235" t="str">
            <v>21kmMaleSenior</v>
          </cell>
          <cell r="F235">
            <v>9.5833333333333326E-2</v>
          </cell>
        </row>
        <row r="236">
          <cell r="C236">
            <v>8</v>
          </cell>
          <cell r="E236" t="str">
            <v>21kmMaleVeteran</v>
          </cell>
          <cell r="F236">
            <v>0.10208333333333333</v>
          </cell>
        </row>
        <row r="237">
          <cell r="C237">
            <v>8</v>
          </cell>
          <cell r="E237" t="str">
            <v>21kmMaleMaster</v>
          </cell>
          <cell r="F237">
            <v>0.10833333333333334</v>
          </cell>
        </row>
        <row r="238">
          <cell r="C238">
            <v>8</v>
          </cell>
          <cell r="E238" t="str">
            <v>21kmMaleGrand Master</v>
          </cell>
          <cell r="F238">
            <v>0.11458333333333331</v>
          </cell>
        </row>
        <row r="239">
          <cell r="C239">
            <v>8</v>
          </cell>
          <cell r="E239" t="str">
            <v>21kmMaleGreat Grand Master</v>
          </cell>
          <cell r="F239">
            <v>0.12083333333333332</v>
          </cell>
        </row>
        <row r="240">
          <cell r="C240">
            <v>7</v>
          </cell>
          <cell r="E240" t="str">
            <v>21kmMaleNone</v>
          </cell>
          <cell r="F240">
            <v>0.10416666666666666</v>
          </cell>
        </row>
        <row r="241">
          <cell r="C241">
            <v>7</v>
          </cell>
          <cell r="E241" t="str">
            <v>21kmMaleJunior</v>
          </cell>
          <cell r="F241">
            <v>0.10416666666666666</v>
          </cell>
        </row>
        <row r="242">
          <cell r="C242">
            <v>7</v>
          </cell>
          <cell r="E242" t="str">
            <v>21kmMaleSenior</v>
          </cell>
          <cell r="F242">
            <v>0.10416666666666666</v>
          </cell>
        </row>
        <row r="243">
          <cell r="C243">
            <v>7</v>
          </cell>
          <cell r="E243" t="str">
            <v>21kmMaleVeteran</v>
          </cell>
          <cell r="F243">
            <v>0.109375</v>
          </cell>
        </row>
        <row r="244">
          <cell r="C244">
            <v>7</v>
          </cell>
          <cell r="E244" t="str">
            <v>21kmMaleMaster</v>
          </cell>
          <cell r="F244">
            <v>0.11458333333333334</v>
          </cell>
        </row>
        <row r="245">
          <cell r="C245">
            <v>7</v>
          </cell>
          <cell r="E245" t="str">
            <v>21kmMaleGrand Master</v>
          </cell>
          <cell r="F245">
            <v>0.11979166666666664</v>
          </cell>
        </row>
        <row r="246">
          <cell r="C246">
            <v>7</v>
          </cell>
          <cell r="E246" t="str">
            <v>21kmMaleGreat Grand Master</v>
          </cell>
          <cell r="F246">
            <v>0.125</v>
          </cell>
        </row>
        <row r="247">
          <cell r="C247">
            <v>6</v>
          </cell>
          <cell r="E247" t="str">
            <v>21kmMaleNone</v>
          </cell>
          <cell r="F247">
            <v>0.1125</v>
          </cell>
        </row>
        <row r="248">
          <cell r="C248">
            <v>6</v>
          </cell>
          <cell r="E248" t="str">
            <v>21kmMaleJunior</v>
          </cell>
          <cell r="F248">
            <v>0.1125</v>
          </cell>
        </row>
        <row r="249">
          <cell r="C249">
            <v>6</v>
          </cell>
          <cell r="E249" t="str">
            <v>21kmMaleSenior</v>
          </cell>
          <cell r="F249">
            <v>0.1125</v>
          </cell>
        </row>
        <row r="250">
          <cell r="C250">
            <v>6</v>
          </cell>
          <cell r="E250" t="str">
            <v>21kmMaleVeteran</v>
          </cell>
          <cell r="F250">
            <v>0.11666666666666667</v>
          </cell>
        </row>
        <row r="251">
          <cell r="C251">
            <v>6</v>
          </cell>
          <cell r="E251" t="str">
            <v>21kmMaleMaster</v>
          </cell>
          <cell r="F251">
            <v>0.12083333333333335</v>
          </cell>
        </row>
        <row r="252">
          <cell r="C252">
            <v>6</v>
          </cell>
          <cell r="E252" t="str">
            <v>21kmMaleGrand Master</v>
          </cell>
          <cell r="F252">
            <v>0.125</v>
          </cell>
        </row>
        <row r="253">
          <cell r="C253">
            <v>6</v>
          </cell>
          <cell r="E253" t="str">
            <v>21kmMaleGreat Grand Master</v>
          </cell>
          <cell r="F253">
            <v>0.12916666666666665</v>
          </cell>
        </row>
        <row r="254">
          <cell r="C254">
            <v>5</v>
          </cell>
          <cell r="E254" t="str">
            <v>21kmMaleNone</v>
          </cell>
          <cell r="F254">
            <v>0.12083333333333332</v>
          </cell>
        </row>
        <row r="255">
          <cell r="C255">
            <v>5</v>
          </cell>
          <cell r="E255" t="str">
            <v>21kmMaleJunior</v>
          </cell>
          <cell r="F255">
            <v>0.12083333333333332</v>
          </cell>
        </row>
        <row r="256">
          <cell r="C256">
            <v>5</v>
          </cell>
          <cell r="E256" t="str">
            <v>21kmMaleSenior</v>
          </cell>
          <cell r="F256">
            <v>0.12083333333333332</v>
          </cell>
        </row>
        <row r="257">
          <cell r="C257">
            <v>5</v>
          </cell>
          <cell r="E257" t="str">
            <v>21kmMaleVeteran</v>
          </cell>
          <cell r="F257">
            <v>0.12395833333333334</v>
          </cell>
        </row>
        <row r="258">
          <cell r="C258">
            <v>5</v>
          </cell>
          <cell r="E258" t="str">
            <v>21kmMaleMaster</v>
          </cell>
          <cell r="F258">
            <v>0.12708333333333335</v>
          </cell>
        </row>
        <row r="259">
          <cell r="C259">
            <v>5</v>
          </cell>
          <cell r="E259" t="str">
            <v>21kmMaleGrand Master</v>
          </cell>
          <cell r="F259">
            <v>0.13020833333333331</v>
          </cell>
        </row>
        <row r="260">
          <cell r="C260">
            <v>5</v>
          </cell>
          <cell r="E260" t="str">
            <v>21kmMaleGreat Grand Master</v>
          </cell>
          <cell r="F260">
            <v>0.13333333333333333</v>
          </cell>
        </row>
        <row r="261">
          <cell r="C261">
            <v>4</v>
          </cell>
          <cell r="E261" t="str">
            <v>21kmMaleNone</v>
          </cell>
          <cell r="F261">
            <v>0.12916666666666665</v>
          </cell>
        </row>
        <row r="262">
          <cell r="C262">
            <v>4</v>
          </cell>
          <cell r="E262" t="str">
            <v>21kmMaleJunior</v>
          </cell>
          <cell r="F262">
            <v>0.12916666666666665</v>
          </cell>
        </row>
        <row r="263">
          <cell r="C263">
            <v>4</v>
          </cell>
          <cell r="E263" t="str">
            <v>21kmMaleSenior</v>
          </cell>
          <cell r="F263">
            <v>0.12916666666666665</v>
          </cell>
        </row>
        <row r="264">
          <cell r="C264">
            <v>4</v>
          </cell>
          <cell r="E264" t="str">
            <v>21kmMaleVeteran</v>
          </cell>
          <cell r="F264">
            <v>0.13125000000000001</v>
          </cell>
        </row>
        <row r="265">
          <cell r="C265">
            <v>4</v>
          </cell>
          <cell r="E265" t="str">
            <v>21kmMaleMaster</v>
          </cell>
          <cell r="F265">
            <v>0.13333333333333336</v>
          </cell>
        </row>
        <row r="266">
          <cell r="C266">
            <v>4</v>
          </cell>
          <cell r="E266" t="str">
            <v>21kmMaleGrand Master</v>
          </cell>
          <cell r="F266">
            <v>0.13541666666666666</v>
          </cell>
        </row>
        <row r="267">
          <cell r="C267">
            <v>4</v>
          </cell>
          <cell r="E267" t="str">
            <v>21kmMaleGreat Grand Master</v>
          </cell>
          <cell r="F267">
            <v>0.13750000000000001</v>
          </cell>
        </row>
        <row r="268">
          <cell r="C268">
            <v>3</v>
          </cell>
          <cell r="E268" t="str">
            <v>21kmMaleNone</v>
          </cell>
          <cell r="F268">
            <v>0.13750000000000001</v>
          </cell>
        </row>
        <row r="269">
          <cell r="C269">
            <v>3</v>
          </cell>
          <cell r="E269" t="str">
            <v>21kmMaleJunior</v>
          </cell>
          <cell r="F269">
            <v>0.13750000000000001</v>
          </cell>
        </row>
        <row r="270">
          <cell r="C270">
            <v>3</v>
          </cell>
          <cell r="E270" t="str">
            <v>21kmMaleSenior</v>
          </cell>
          <cell r="F270">
            <v>0.13750000000000001</v>
          </cell>
        </row>
        <row r="271">
          <cell r="C271">
            <v>3</v>
          </cell>
          <cell r="E271" t="str">
            <v>21kmMaleVeteran</v>
          </cell>
          <cell r="F271">
            <v>0.13854166666666667</v>
          </cell>
        </row>
        <row r="272">
          <cell r="C272">
            <v>3</v>
          </cell>
          <cell r="E272" t="str">
            <v>21kmMaleMaster</v>
          </cell>
          <cell r="F272">
            <v>0.13958333333333336</v>
          </cell>
        </row>
        <row r="273">
          <cell r="C273">
            <v>3</v>
          </cell>
          <cell r="E273" t="str">
            <v>21kmMaleGrand Master</v>
          </cell>
          <cell r="F273">
            <v>0.140625</v>
          </cell>
        </row>
        <row r="274">
          <cell r="C274">
            <v>3</v>
          </cell>
          <cell r="E274" t="str">
            <v>21kmMaleGreat Grand Master</v>
          </cell>
          <cell r="F274">
            <v>0.14166666666666669</v>
          </cell>
        </row>
        <row r="275">
          <cell r="C275">
            <v>2</v>
          </cell>
          <cell r="E275" t="str">
            <v>21kmMaleNone</v>
          </cell>
          <cell r="F275">
            <v>0.14583333333333331</v>
          </cell>
        </row>
        <row r="276">
          <cell r="C276">
            <v>2</v>
          </cell>
          <cell r="E276" t="str">
            <v>21kmMaleJunior</v>
          </cell>
          <cell r="F276">
            <v>0.14583333333333331</v>
          </cell>
        </row>
        <row r="277">
          <cell r="C277">
            <v>2</v>
          </cell>
          <cell r="E277" t="str">
            <v>21kmMaleSenior</v>
          </cell>
          <cell r="F277">
            <v>0.14583333333333331</v>
          </cell>
        </row>
        <row r="278">
          <cell r="C278">
            <v>2</v>
          </cell>
          <cell r="E278" t="str">
            <v>21kmMaleVeteran</v>
          </cell>
          <cell r="F278">
            <v>0.14583333333333334</v>
          </cell>
        </row>
        <row r="279">
          <cell r="C279">
            <v>2</v>
          </cell>
          <cell r="E279" t="str">
            <v>21kmMaleMaster</v>
          </cell>
          <cell r="F279">
            <v>0.14583333333333337</v>
          </cell>
        </row>
        <row r="280">
          <cell r="C280">
            <v>2</v>
          </cell>
          <cell r="E280" t="str">
            <v>21kmMaleGrand Master</v>
          </cell>
          <cell r="F280">
            <v>0.14583333333333334</v>
          </cell>
        </row>
        <row r="281">
          <cell r="C281">
            <v>2</v>
          </cell>
          <cell r="E281" t="str">
            <v>21kmMaleGreat Grand Master</v>
          </cell>
          <cell r="F281">
            <v>0.14583333333333337</v>
          </cell>
        </row>
        <row r="282">
          <cell r="C282">
            <v>10</v>
          </cell>
          <cell r="E282" t="str">
            <v>32kmMaleNone</v>
          </cell>
          <cell r="F282">
            <v>1.1574074074038876E-5</v>
          </cell>
        </row>
        <row r="283">
          <cell r="C283">
            <v>10</v>
          </cell>
          <cell r="E283" t="str">
            <v>32kmMaleJunior</v>
          </cell>
          <cell r="F283">
            <v>1.1574074074038876E-5</v>
          </cell>
        </row>
        <row r="284">
          <cell r="C284">
            <v>10</v>
          </cell>
          <cell r="E284" t="str">
            <v>32kmMaleSenior</v>
          </cell>
          <cell r="F284">
            <v>1.1574074074038876E-5</v>
          </cell>
        </row>
        <row r="285">
          <cell r="C285">
            <v>10</v>
          </cell>
          <cell r="E285" t="str">
            <v>32kmMaleVeteran</v>
          </cell>
          <cell r="F285">
            <v>1.1574074074038876E-5</v>
          </cell>
        </row>
        <row r="286">
          <cell r="C286">
            <v>10</v>
          </cell>
          <cell r="E286" t="str">
            <v>32kmMaleMaster</v>
          </cell>
          <cell r="F286">
            <v>1.1574074074038876E-5</v>
          </cell>
        </row>
        <row r="287">
          <cell r="C287">
            <v>10</v>
          </cell>
          <cell r="E287" t="str">
            <v>32kmMaleGrand Master</v>
          </cell>
          <cell r="F287">
            <v>1.1574074074038876E-5</v>
          </cell>
        </row>
        <row r="288">
          <cell r="C288">
            <v>10</v>
          </cell>
          <cell r="E288" t="str">
            <v>32kmMaleGreat Grand Master</v>
          </cell>
          <cell r="F288">
            <v>1.1574074074038876E-5</v>
          </cell>
        </row>
        <row r="289">
          <cell r="C289">
            <v>10</v>
          </cell>
          <cell r="E289" t="str">
            <v>32kmMaleNone</v>
          </cell>
          <cell r="F289">
            <v>0.12063492063492062</v>
          </cell>
        </row>
        <row r="290">
          <cell r="C290">
            <v>10</v>
          </cell>
          <cell r="E290" t="str">
            <v>32kmMaleJunior</v>
          </cell>
          <cell r="F290">
            <v>0.12063492063492062</v>
          </cell>
        </row>
        <row r="291">
          <cell r="C291">
            <v>10</v>
          </cell>
          <cell r="E291" t="str">
            <v>32kmMaleSenior</v>
          </cell>
          <cell r="F291">
            <v>0.12063492063492062</v>
          </cell>
        </row>
        <row r="292">
          <cell r="C292">
            <v>10</v>
          </cell>
          <cell r="E292" t="str">
            <v>32kmMaleVeteran</v>
          </cell>
          <cell r="F292">
            <v>0.13333333333333333</v>
          </cell>
        </row>
        <row r="293">
          <cell r="C293">
            <v>10</v>
          </cell>
          <cell r="E293" t="str">
            <v>32kmMaleMaster</v>
          </cell>
          <cell r="F293">
            <v>0.14603174603174601</v>
          </cell>
        </row>
        <row r="294">
          <cell r="C294">
            <v>10</v>
          </cell>
          <cell r="E294" t="str">
            <v>32kmMaleGrand Master</v>
          </cell>
          <cell r="F294">
            <v>0.15873015873015872</v>
          </cell>
        </row>
        <row r="295">
          <cell r="C295">
            <v>10</v>
          </cell>
          <cell r="E295" t="str">
            <v>32kmMaleGreat Grand Master</v>
          </cell>
          <cell r="F295">
            <v>0.17142857142857143</v>
          </cell>
        </row>
        <row r="296">
          <cell r="C296">
            <v>9</v>
          </cell>
          <cell r="E296" t="str">
            <v>32kmMaleNone</v>
          </cell>
          <cell r="F296">
            <v>0.13333333333333333</v>
          </cell>
        </row>
        <row r="297">
          <cell r="C297">
            <v>9</v>
          </cell>
          <cell r="E297" t="str">
            <v>32kmMaleJunior</v>
          </cell>
          <cell r="F297">
            <v>0.13333333333333333</v>
          </cell>
        </row>
        <row r="298">
          <cell r="C298">
            <v>9</v>
          </cell>
          <cell r="E298" t="str">
            <v>32kmMaleSenior</v>
          </cell>
          <cell r="F298">
            <v>0.13333333333333333</v>
          </cell>
        </row>
        <row r="299">
          <cell r="C299">
            <v>9</v>
          </cell>
          <cell r="E299" t="str">
            <v>32kmMaleVeteran</v>
          </cell>
          <cell r="F299">
            <v>0.14444444444444443</v>
          </cell>
        </row>
        <row r="300">
          <cell r="C300">
            <v>9</v>
          </cell>
          <cell r="E300" t="str">
            <v>32kmMaleMaster</v>
          </cell>
          <cell r="F300">
            <v>0.15555555555555556</v>
          </cell>
        </row>
        <row r="301">
          <cell r="C301">
            <v>9</v>
          </cell>
          <cell r="E301" t="str">
            <v>32kmMaleGrand Master</v>
          </cell>
          <cell r="F301">
            <v>0.16666666666666666</v>
          </cell>
        </row>
        <row r="302">
          <cell r="C302">
            <v>9</v>
          </cell>
          <cell r="E302" t="str">
            <v>32kmMaleGreat Grand Master</v>
          </cell>
          <cell r="F302">
            <v>0.17777777777777776</v>
          </cell>
        </row>
        <row r="303">
          <cell r="C303">
            <v>8</v>
          </cell>
          <cell r="E303" t="str">
            <v>32kmMaleNone</v>
          </cell>
          <cell r="F303">
            <v>0.14603174603174601</v>
          </cell>
        </row>
        <row r="304">
          <cell r="C304">
            <v>8</v>
          </cell>
          <cell r="E304" t="str">
            <v>32kmMaleJunior</v>
          </cell>
          <cell r="F304">
            <v>0.14603174603174601</v>
          </cell>
        </row>
        <row r="305">
          <cell r="C305">
            <v>8</v>
          </cell>
          <cell r="E305" t="str">
            <v>32kmMaleSenior</v>
          </cell>
          <cell r="F305">
            <v>0.14603174603174601</v>
          </cell>
        </row>
        <row r="306">
          <cell r="C306">
            <v>8</v>
          </cell>
          <cell r="E306" t="str">
            <v>32kmMaleVeteran</v>
          </cell>
          <cell r="F306">
            <v>0.15555555555555556</v>
          </cell>
        </row>
        <row r="307">
          <cell r="C307">
            <v>8</v>
          </cell>
          <cell r="E307" t="str">
            <v>32kmMaleMaster</v>
          </cell>
          <cell r="F307">
            <v>0.16507936507936508</v>
          </cell>
        </row>
        <row r="308">
          <cell r="C308">
            <v>8</v>
          </cell>
          <cell r="E308" t="str">
            <v>32kmMaleGrand Master</v>
          </cell>
          <cell r="F308">
            <v>0.17460317460317457</v>
          </cell>
        </row>
        <row r="309">
          <cell r="C309">
            <v>8</v>
          </cell>
          <cell r="E309" t="str">
            <v>32kmMaleGreat Grand Master</v>
          </cell>
          <cell r="F309">
            <v>0.18412698412698411</v>
          </cell>
        </row>
        <row r="310">
          <cell r="C310">
            <v>7</v>
          </cell>
          <cell r="E310" t="str">
            <v>32kmMaleNone</v>
          </cell>
          <cell r="F310">
            <v>0.15873015873015872</v>
          </cell>
        </row>
        <row r="311">
          <cell r="C311">
            <v>7</v>
          </cell>
          <cell r="E311" t="str">
            <v>32kmMaleJunior</v>
          </cell>
          <cell r="F311">
            <v>0.15873015873015872</v>
          </cell>
        </row>
        <row r="312">
          <cell r="C312">
            <v>7</v>
          </cell>
          <cell r="E312" t="str">
            <v>32kmMaleSenior</v>
          </cell>
          <cell r="F312">
            <v>0.15873015873015872</v>
          </cell>
        </row>
        <row r="313">
          <cell r="C313">
            <v>7</v>
          </cell>
          <cell r="E313" t="str">
            <v>32kmMaleVeteran</v>
          </cell>
          <cell r="F313">
            <v>0.16666666666666666</v>
          </cell>
        </row>
        <row r="314">
          <cell r="C314">
            <v>7</v>
          </cell>
          <cell r="E314" t="str">
            <v>32kmMaleMaster</v>
          </cell>
          <cell r="F314">
            <v>0.17460317460317462</v>
          </cell>
        </row>
        <row r="315">
          <cell r="C315">
            <v>7</v>
          </cell>
          <cell r="E315" t="str">
            <v>32kmMaleGrand Master</v>
          </cell>
          <cell r="F315">
            <v>0.1825396825396825</v>
          </cell>
        </row>
        <row r="316">
          <cell r="C316">
            <v>7</v>
          </cell>
          <cell r="E316" t="str">
            <v>32kmMaleGreat Grand Master</v>
          </cell>
          <cell r="F316">
            <v>0.19047619047619047</v>
          </cell>
        </row>
        <row r="317">
          <cell r="C317">
            <v>6</v>
          </cell>
          <cell r="E317" t="str">
            <v>32kmMaleNone</v>
          </cell>
          <cell r="F317">
            <v>0.17142857142857143</v>
          </cell>
        </row>
        <row r="318">
          <cell r="C318">
            <v>6</v>
          </cell>
          <cell r="E318" t="str">
            <v>32kmMaleJunior</v>
          </cell>
          <cell r="F318">
            <v>0.17142857142857143</v>
          </cell>
        </row>
        <row r="319">
          <cell r="C319">
            <v>6</v>
          </cell>
          <cell r="E319" t="str">
            <v>32kmMaleSenior</v>
          </cell>
          <cell r="F319">
            <v>0.17142857142857143</v>
          </cell>
        </row>
        <row r="320">
          <cell r="C320">
            <v>6</v>
          </cell>
          <cell r="E320" t="str">
            <v>32kmMaleVeteran</v>
          </cell>
          <cell r="F320">
            <v>0.17777777777777778</v>
          </cell>
        </row>
        <row r="321">
          <cell r="C321">
            <v>6</v>
          </cell>
          <cell r="E321" t="str">
            <v>32kmMaleMaster</v>
          </cell>
          <cell r="F321">
            <v>0.18412698412698414</v>
          </cell>
        </row>
        <row r="322">
          <cell r="C322">
            <v>6</v>
          </cell>
          <cell r="E322" t="str">
            <v>32kmMaleGrand Master</v>
          </cell>
          <cell r="F322">
            <v>0.19047619047619047</v>
          </cell>
        </row>
        <row r="323">
          <cell r="C323">
            <v>6</v>
          </cell>
          <cell r="E323" t="str">
            <v>32kmMaleGreat Grand Master</v>
          </cell>
          <cell r="F323">
            <v>0.19682539682539679</v>
          </cell>
        </row>
        <row r="324">
          <cell r="C324">
            <v>5</v>
          </cell>
          <cell r="E324" t="str">
            <v>32kmMaleNone</v>
          </cell>
          <cell r="F324">
            <v>0.18412698412698411</v>
          </cell>
        </row>
        <row r="325">
          <cell r="C325">
            <v>5</v>
          </cell>
          <cell r="E325" t="str">
            <v>32kmMaleJunior</v>
          </cell>
          <cell r="F325">
            <v>0.18412698412698411</v>
          </cell>
        </row>
        <row r="326">
          <cell r="C326">
            <v>5</v>
          </cell>
          <cell r="E326" t="str">
            <v>32kmMaleSenior</v>
          </cell>
          <cell r="F326">
            <v>0.18412698412698411</v>
          </cell>
        </row>
        <row r="327">
          <cell r="C327">
            <v>5</v>
          </cell>
          <cell r="E327" t="str">
            <v>32kmMaleVeteran</v>
          </cell>
          <cell r="F327">
            <v>0.18888888888888888</v>
          </cell>
        </row>
        <row r="328">
          <cell r="C328">
            <v>5</v>
          </cell>
          <cell r="E328" t="str">
            <v>32kmMaleMaster</v>
          </cell>
          <cell r="F328">
            <v>0.19365079365079368</v>
          </cell>
        </row>
        <row r="329">
          <cell r="C329">
            <v>5</v>
          </cell>
          <cell r="E329" t="str">
            <v>32kmMaleGrand Master</v>
          </cell>
          <cell r="F329">
            <v>0.19841269841269837</v>
          </cell>
        </row>
        <row r="330">
          <cell r="C330">
            <v>5</v>
          </cell>
          <cell r="E330" t="str">
            <v>32kmMaleGreat Grand Master</v>
          </cell>
          <cell r="F330">
            <v>0.20317460317460317</v>
          </cell>
        </row>
        <row r="331">
          <cell r="C331">
            <v>4</v>
          </cell>
          <cell r="E331" t="str">
            <v>32kmMaleNone</v>
          </cell>
          <cell r="F331">
            <v>0.19682539682539679</v>
          </cell>
        </row>
        <row r="332">
          <cell r="C332">
            <v>4</v>
          </cell>
          <cell r="E332" t="str">
            <v>32kmMaleJunior</v>
          </cell>
          <cell r="F332">
            <v>0.19682539682539679</v>
          </cell>
        </row>
        <row r="333">
          <cell r="C333">
            <v>4</v>
          </cell>
          <cell r="E333" t="str">
            <v>32kmMaleSenior</v>
          </cell>
          <cell r="F333">
            <v>0.19682539682539679</v>
          </cell>
        </row>
        <row r="334">
          <cell r="C334">
            <v>4</v>
          </cell>
          <cell r="E334" t="str">
            <v>32kmMaleVeteran</v>
          </cell>
          <cell r="F334">
            <v>0.2</v>
          </cell>
        </row>
        <row r="335">
          <cell r="C335">
            <v>4</v>
          </cell>
          <cell r="E335" t="str">
            <v>32kmMaleMaster</v>
          </cell>
          <cell r="F335">
            <v>0.2031746031746032</v>
          </cell>
        </row>
        <row r="336">
          <cell r="C336">
            <v>4</v>
          </cell>
          <cell r="E336" t="str">
            <v>32kmMaleGrand Master</v>
          </cell>
          <cell r="F336">
            <v>0.20634920634920634</v>
          </cell>
        </row>
        <row r="337">
          <cell r="C337">
            <v>4</v>
          </cell>
          <cell r="E337" t="str">
            <v>32kmMaleGreat Grand Master</v>
          </cell>
          <cell r="F337">
            <v>0.20952380952380953</v>
          </cell>
        </row>
        <row r="338">
          <cell r="C338">
            <v>3</v>
          </cell>
          <cell r="E338" t="str">
            <v>32kmMaleNone</v>
          </cell>
          <cell r="F338">
            <v>0</v>
          </cell>
        </row>
        <row r="339">
          <cell r="C339">
            <v>3</v>
          </cell>
          <cell r="E339" t="str">
            <v>32kmMaleJunior</v>
          </cell>
          <cell r="F339">
            <v>0</v>
          </cell>
        </row>
        <row r="340">
          <cell r="C340">
            <v>3</v>
          </cell>
          <cell r="E340" t="str">
            <v>32kmMaleSenior</v>
          </cell>
          <cell r="F340">
            <v>0</v>
          </cell>
        </row>
        <row r="341">
          <cell r="C341">
            <v>3</v>
          </cell>
          <cell r="E341" t="str">
            <v>32kmMaleVeteran</v>
          </cell>
          <cell r="F341">
            <v>0</v>
          </cell>
        </row>
        <row r="342">
          <cell r="C342">
            <v>3</v>
          </cell>
          <cell r="E342" t="str">
            <v>32kmMaleMaster</v>
          </cell>
          <cell r="F342">
            <v>0</v>
          </cell>
        </row>
        <row r="343">
          <cell r="C343">
            <v>3</v>
          </cell>
          <cell r="E343" t="str">
            <v>32kmMaleGrand Master</v>
          </cell>
          <cell r="F343">
            <v>0</v>
          </cell>
        </row>
        <row r="344">
          <cell r="C344">
            <v>3</v>
          </cell>
          <cell r="E344" t="str">
            <v>32kmMaleGreat Grand Master</v>
          </cell>
          <cell r="F344">
            <v>0</v>
          </cell>
        </row>
        <row r="345">
          <cell r="C345">
            <v>10</v>
          </cell>
          <cell r="E345" t="str">
            <v>42kmMaleNone</v>
          </cell>
          <cell r="F345">
            <v>0</v>
          </cell>
        </row>
        <row r="346">
          <cell r="C346">
            <v>10</v>
          </cell>
          <cell r="E346" t="str">
            <v>42kmMaleJunior</v>
          </cell>
          <cell r="F346">
            <v>0</v>
          </cell>
        </row>
        <row r="347">
          <cell r="C347">
            <v>10</v>
          </cell>
          <cell r="E347" t="str">
            <v>42kmMaleSenior</v>
          </cell>
          <cell r="F347">
            <v>0</v>
          </cell>
        </row>
        <row r="348">
          <cell r="C348">
            <v>10</v>
          </cell>
          <cell r="E348" t="str">
            <v>42kmMaleVeteran</v>
          </cell>
          <cell r="F348">
            <v>0</v>
          </cell>
        </row>
        <row r="349">
          <cell r="C349">
            <v>10</v>
          </cell>
          <cell r="E349" t="str">
            <v>42kmMaleMaster</v>
          </cell>
          <cell r="F349">
            <v>0</v>
          </cell>
        </row>
        <row r="350">
          <cell r="C350">
            <v>10</v>
          </cell>
          <cell r="E350" t="str">
            <v>42kmMaleGrand Master</v>
          </cell>
          <cell r="F350">
            <v>0</v>
          </cell>
        </row>
        <row r="351">
          <cell r="C351">
            <v>10</v>
          </cell>
          <cell r="E351" t="str">
            <v>42kmMaleGreat Grand Master</v>
          </cell>
          <cell r="F351">
            <v>0</v>
          </cell>
        </row>
        <row r="352">
          <cell r="C352">
            <v>10</v>
          </cell>
          <cell r="E352" t="str">
            <v>42kmMaleNone</v>
          </cell>
          <cell r="F352">
            <v>0.15833333333333333</v>
          </cell>
        </row>
        <row r="353">
          <cell r="C353">
            <v>10</v>
          </cell>
          <cell r="E353" t="str">
            <v>42kmMaleJunior</v>
          </cell>
          <cell r="F353">
            <v>0.15833333333333333</v>
          </cell>
        </row>
        <row r="354">
          <cell r="C354">
            <v>10</v>
          </cell>
          <cell r="E354" t="str">
            <v>42kmMaleSenior</v>
          </cell>
          <cell r="F354">
            <v>0.15833333333333333</v>
          </cell>
        </row>
        <row r="355">
          <cell r="C355">
            <v>10</v>
          </cell>
          <cell r="E355" t="str">
            <v>42kmMaleVeteran</v>
          </cell>
          <cell r="F355">
            <v>0.17499999999999999</v>
          </cell>
        </row>
        <row r="356">
          <cell r="C356">
            <v>10</v>
          </cell>
          <cell r="E356" t="str">
            <v>42kmMaleMaster</v>
          </cell>
          <cell r="F356">
            <v>0.19166666666666665</v>
          </cell>
        </row>
        <row r="357">
          <cell r="C357">
            <v>10</v>
          </cell>
          <cell r="E357" t="str">
            <v>42kmMaleGrand Master</v>
          </cell>
          <cell r="F357">
            <v>0.20833333333333331</v>
          </cell>
        </row>
        <row r="358">
          <cell r="C358">
            <v>10</v>
          </cell>
          <cell r="E358" t="str">
            <v>42kmMaleGreat Grand Master</v>
          </cell>
          <cell r="F358">
            <v>0.22500000000000001</v>
          </cell>
        </row>
        <row r="359">
          <cell r="C359">
            <v>9</v>
          </cell>
          <cell r="E359" t="str">
            <v>42kmMaleNone</v>
          </cell>
          <cell r="F359">
            <v>0.17499999999999999</v>
          </cell>
        </row>
        <row r="360">
          <cell r="C360">
            <v>9</v>
          </cell>
          <cell r="E360" t="str">
            <v>42kmMaleJunior</v>
          </cell>
          <cell r="F360">
            <v>0.17499999999999999</v>
          </cell>
        </row>
        <row r="361">
          <cell r="C361">
            <v>9</v>
          </cell>
          <cell r="E361" t="str">
            <v>42kmMaleSenior</v>
          </cell>
          <cell r="F361">
            <v>0.17499999999999999</v>
          </cell>
        </row>
        <row r="362">
          <cell r="C362">
            <v>9</v>
          </cell>
          <cell r="E362" t="str">
            <v>42kmMaleVeteran</v>
          </cell>
          <cell r="F362">
            <v>0.18958333333333333</v>
          </cell>
        </row>
        <row r="363">
          <cell r="C363">
            <v>9</v>
          </cell>
          <cell r="E363" t="str">
            <v>42kmMaleMaster</v>
          </cell>
          <cell r="F363">
            <v>0.20416666666666666</v>
          </cell>
        </row>
        <row r="364">
          <cell r="C364">
            <v>9</v>
          </cell>
          <cell r="E364" t="str">
            <v>42kmMaleGrand Master</v>
          </cell>
          <cell r="F364">
            <v>0.21875</v>
          </cell>
        </row>
        <row r="365">
          <cell r="C365">
            <v>9</v>
          </cell>
          <cell r="E365" t="str">
            <v>42kmMaleGreat Grand Master</v>
          </cell>
          <cell r="F365">
            <v>0.23333333333333331</v>
          </cell>
        </row>
        <row r="366">
          <cell r="C366">
            <v>8</v>
          </cell>
          <cell r="E366" t="str">
            <v>42kmMaleNone</v>
          </cell>
          <cell r="F366">
            <v>0.19166666666666665</v>
          </cell>
        </row>
        <row r="367">
          <cell r="C367">
            <v>8</v>
          </cell>
          <cell r="E367" t="str">
            <v>42kmMaleJunior</v>
          </cell>
          <cell r="F367">
            <v>0.19166666666666665</v>
          </cell>
        </row>
        <row r="368">
          <cell r="C368">
            <v>8</v>
          </cell>
          <cell r="E368" t="str">
            <v>42kmMaleSenior</v>
          </cell>
          <cell r="F368">
            <v>0.19166666666666665</v>
          </cell>
        </row>
        <row r="369">
          <cell r="C369">
            <v>8</v>
          </cell>
          <cell r="E369" t="str">
            <v>42kmMaleVeteran</v>
          </cell>
          <cell r="F369">
            <v>0.20416666666666666</v>
          </cell>
        </row>
        <row r="370">
          <cell r="C370">
            <v>8</v>
          </cell>
          <cell r="E370" t="str">
            <v>42kmMaleMaster</v>
          </cell>
          <cell r="F370">
            <v>0.21666666666666667</v>
          </cell>
        </row>
        <row r="371">
          <cell r="C371">
            <v>8</v>
          </cell>
          <cell r="E371" t="str">
            <v>42kmMaleGrand Master</v>
          </cell>
          <cell r="F371">
            <v>0.22916666666666663</v>
          </cell>
        </row>
        <row r="372">
          <cell r="C372">
            <v>8</v>
          </cell>
          <cell r="E372" t="str">
            <v>42kmMaleGreat Grand Master</v>
          </cell>
          <cell r="F372">
            <v>0.24166666666666664</v>
          </cell>
        </row>
        <row r="373">
          <cell r="C373">
            <v>7</v>
          </cell>
          <cell r="E373" t="str">
            <v>42kmMaleNone</v>
          </cell>
          <cell r="F373">
            <v>0.20833333333333331</v>
          </cell>
        </row>
        <row r="374">
          <cell r="C374">
            <v>7</v>
          </cell>
          <cell r="E374" t="str">
            <v>42kmMaleJunior</v>
          </cell>
          <cell r="F374">
            <v>0.20833333333333331</v>
          </cell>
        </row>
        <row r="375">
          <cell r="C375">
            <v>7</v>
          </cell>
          <cell r="E375" t="str">
            <v>42kmMaleSenior</v>
          </cell>
          <cell r="F375">
            <v>0.20833333333333331</v>
          </cell>
        </row>
        <row r="376">
          <cell r="C376">
            <v>7</v>
          </cell>
          <cell r="E376" t="str">
            <v>42kmMaleVeteran</v>
          </cell>
          <cell r="F376">
            <v>0.21875</v>
          </cell>
        </row>
        <row r="377">
          <cell r="C377">
            <v>7</v>
          </cell>
          <cell r="E377" t="str">
            <v>42kmMaleMaster</v>
          </cell>
          <cell r="F377">
            <v>0.22916666666666669</v>
          </cell>
        </row>
        <row r="378">
          <cell r="C378">
            <v>7</v>
          </cell>
          <cell r="E378" t="str">
            <v>42kmMaleGrand Master</v>
          </cell>
          <cell r="F378">
            <v>0.23958333333333329</v>
          </cell>
        </row>
        <row r="379">
          <cell r="C379">
            <v>7</v>
          </cell>
          <cell r="E379" t="str">
            <v>42kmMaleGreat Grand Master</v>
          </cell>
          <cell r="F379">
            <v>0.25</v>
          </cell>
        </row>
        <row r="380">
          <cell r="C380">
            <v>6</v>
          </cell>
          <cell r="E380" t="str">
            <v>42kmMaleNone</v>
          </cell>
          <cell r="F380">
            <v>0.22500000000000001</v>
          </cell>
        </row>
        <row r="381">
          <cell r="C381">
            <v>6</v>
          </cell>
          <cell r="E381" t="str">
            <v>42kmMaleJunior</v>
          </cell>
          <cell r="F381">
            <v>0.22500000000000001</v>
          </cell>
        </row>
        <row r="382">
          <cell r="C382">
            <v>6</v>
          </cell>
          <cell r="E382" t="str">
            <v>42kmMaleSenior</v>
          </cell>
          <cell r="F382">
            <v>0.22500000000000001</v>
          </cell>
        </row>
        <row r="383">
          <cell r="C383">
            <v>6</v>
          </cell>
          <cell r="E383" t="str">
            <v>42kmMaleVeteran</v>
          </cell>
          <cell r="F383">
            <v>0.23333333333333334</v>
          </cell>
        </row>
        <row r="384">
          <cell r="C384">
            <v>6</v>
          </cell>
          <cell r="E384" t="str">
            <v>42kmMaleMaster</v>
          </cell>
          <cell r="F384">
            <v>0.2416666666666667</v>
          </cell>
        </row>
        <row r="385">
          <cell r="C385">
            <v>6</v>
          </cell>
          <cell r="E385" t="str">
            <v>42kmMaleGrand Master</v>
          </cell>
          <cell r="F385">
            <v>0.25</v>
          </cell>
        </row>
        <row r="386">
          <cell r="C386">
            <v>6</v>
          </cell>
          <cell r="E386" t="str">
            <v>42kmMaleGreat Grand Master</v>
          </cell>
          <cell r="F386">
            <v>0.2583333333333333</v>
          </cell>
        </row>
        <row r="387">
          <cell r="C387">
            <v>5</v>
          </cell>
          <cell r="E387" t="str">
            <v>42kmMaleNone</v>
          </cell>
          <cell r="F387">
            <v>0.24166666666666664</v>
          </cell>
        </row>
        <row r="388">
          <cell r="C388">
            <v>5</v>
          </cell>
          <cell r="E388" t="str">
            <v>42kmMaleJunior</v>
          </cell>
          <cell r="F388">
            <v>0.24166666666666664</v>
          </cell>
        </row>
        <row r="389">
          <cell r="C389">
            <v>5</v>
          </cell>
          <cell r="E389" t="str">
            <v>42kmMaleSenior</v>
          </cell>
          <cell r="F389">
            <v>0.24166666666666664</v>
          </cell>
        </row>
        <row r="390">
          <cell r="C390">
            <v>5</v>
          </cell>
          <cell r="E390" t="str">
            <v>42kmMaleVeteran</v>
          </cell>
          <cell r="F390">
            <v>0.24791666666666667</v>
          </cell>
        </row>
        <row r="391">
          <cell r="C391">
            <v>5</v>
          </cell>
          <cell r="E391" t="str">
            <v>42kmMaleMaster</v>
          </cell>
          <cell r="F391">
            <v>0.25416666666666671</v>
          </cell>
        </row>
        <row r="392">
          <cell r="C392">
            <v>5</v>
          </cell>
          <cell r="E392" t="str">
            <v>42kmMaleGrand Master</v>
          </cell>
          <cell r="F392">
            <v>0.26041666666666663</v>
          </cell>
        </row>
        <row r="393">
          <cell r="C393">
            <v>5</v>
          </cell>
          <cell r="E393" t="str">
            <v>42kmMaleGreat Grand Master</v>
          </cell>
          <cell r="F393">
            <v>0.26666666666666666</v>
          </cell>
        </row>
        <row r="394">
          <cell r="C394">
            <v>4</v>
          </cell>
          <cell r="E394" t="str">
            <v>42kmMaleNone</v>
          </cell>
          <cell r="F394">
            <v>0.2583333333333333</v>
          </cell>
        </row>
        <row r="395">
          <cell r="C395">
            <v>4</v>
          </cell>
          <cell r="E395" t="str">
            <v>42kmMaleJunior</v>
          </cell>
          <cell r="F395">
            <v>0.2583333333333333</v>
          </cell>
        </row>
        <row r="396">
          <cell r="C396">
            <v>4</v>
          </cell>
          <cell r="E396" t="str">
            <v>42kmMaleSenior</v>
          </cell>
          <cell r="F396">
            <v>0.2583333333333333</v>
          </cell>
        </row>
        <row r="397">
          <cell r="C397">
            <v>4</v>
          </cell>
          <cell r="E397" t="str">
            <v>42kmMaleVeteran</v>
          </cell>
          <cell r="F397">
            <v>0.26250000000000001</v>
          </cell>
        </row>
        <row r="398">
          <cell r="C398">
            <v>4</v>
          </cell>
          <cell r="E398" t="str">
            <v>42kmMaleMaster</v>
          </cell>
          <cell r="F398">
            <v>0.26666666666666672</v>
          </cell>
        </row>
        <row r="399">
          <cell r="C399">
            <v>4</v>
          </cell>
          <cell r="E399" t="str">
            <v>42kmMaleGrand Master</v>
          </cell>
          <cell r="F399">
            <v>0.27083333333333331</v>
          </cell>
        </row>
        <row r="400">
          <cell r="C400">
            <v>4</v>
          </cell>
          <cell r="E400" t="str">
            <v>42kmMaleGreat Grand Master</v>
          </cell>
          <cell r="F400">
            <v>0.27500000000000002</v>
          </cell>
        </row>
        <row r="401">
          <cell r="C401">
            <v>3</v>
          </cell>
          <cell r="E401" t="str">
            <v>42kmMaleNone</v>
          </cell>
          <cell r="F401">
            <v>1.1574074074038876E-5</v>
          </cell>
        </row>
        <row r="402">
          <cell r="C402">
            <v>3</v>
          </cell>
          <cell r="E402" t="str">
            <v>42kmMaleJunior</v>
          </cell>
          <cell r="F402">
            <v>1.1574074074038876E-5</v>
          </cell>
        </row>
        <row r="403">
          <cell r="C403">
            <v>3</v>
          </cell>
          <cell r="E403" t="str">
            <v>42kmMaleSenior</v>
          </cell>
          <cell r="F403">
            <v>1.1574074074038876E-5</v>
          </cell>
        </row>
        <row r="404">
          <cell r="C404">
            <v>3</v>
          </cell>
          <cell r="E404" t="str">
            <v>42kmMaleVeteran</v>
          </cell>
          <cell r="F404">
            <v>1.1574074074038876E-5</v>
          </cell>
        </row>
        <row r="405">
          <cell r="C405">
            <v>3</v>
          </cell>
          <cell r="E405" t="str">
            <v>42kmMaleMaster</v>
          </cell>
          <cell r="F405">
            <v>1.1574074074038876E-5</v>
          </cell>
        </row>
        <row r="406">
          <cell r="C406">
            <v>3</v>
          </cell>
          <cell r="E406" t="str">
            <v>42kmMaleGrand Master</v>
          </cell>
          <cell r="F406">
            <v>1.1574074074038876E-5</v>
          </cell>
        </row>
        <row r="407">
          <cell r="C407">
            <v>3</v>
          </cell>
          <cell r="E407" t="str">
            <v>42kmMaleGreat Grand Master</v>
          </cell>
          <cell r="F407">
            <v>1.1574074074038876E-5</v>
          </cell>
        </row>
        <row r="408">
          <cell r="C408">
            <v>2</v>
          </cell>
          <cell r="E408" t="str">
            <v>42kmMaleNone</v>
          </cell>
          <cell r="F408">
            <v>1.1574074074038876E-5</v>
          </cell>
        </row>
        <row r="409">
          <cell r="C409">
            <v>2</v>
          </cell>
          <cell r="E409" t="str">
            <v>42kmMaleJunior</v>
          </cell>
          <cell r="F409">
            <v>1.1574074074038876E-5</v>
          </cell>
        </row>
        <row r="410">
          <cell r="C410">
            <v>2</v>
          </cell>
          <cell r="E410" t="str">
            <v>42kmMaleSenior</v>
          </cell>
          <cell r="F410">
            <v>1.1574074074038876E-5</v>
          </cell>
        </row>
        <row r="411">
          <cell r="C411">
            <v>2</v>
          </cell>
          <cell r="E411" t="str">
            <v>42kmMaleVeteran</v>
          </cell>
          <cell r="F411">
            <v>1.1574074074038876E-5</v>
          </cell>
        </row>
        <row r="412">
          <cell r="C412">
            <v>2</v>
          </cell>
          <cell r="E412" t="str">
            <v>42kmMaleMaster</v>
          </cell>
          <cell r="F412">
            <v>1.1574074074038876E-5</v>
          </cell>
        </row>
        <row r="413">
          <cell r="C413">
            <v>2</v>
          </cell>
          <cell r="E413" t="str">
            <v>42kmMaleGrand Master</v>
          </cell>
          <cell r="F413">
            <v>1.1574074074038876E-5</v>
          </cell>
        </row>
        <row r="414">
          <cell r="C414">
            <v>2</v>
          </cell>
          <cell r="E414" t="str">
            <v>42kmMaleGreat Grand Master</v>
          </cell>
          <cell r="F414">
            <v>1.1574074074038876E-5</v>
          </cell>
        </row>
        <row r="415">
          <cell r="C415">
            <v>10</v>
          </cell>
          <cell r="E415" t="str">
            <v>50kmMaleNone</v>
          </cell>
          <cell r="F415">
            <v>1.1574074074038876E-5</v>
          </cell>
        </row>
        <row r="416">
          <cell r="C416">
            <v>10</v>
          </cell>
          <cell r="E416" t="str">
            <v>50kmMaleJunior</v>
          </cell>
          <cell r="F416">
            <v>1.1574074074038876E-5</v>
          </cell>
        </row>
        <row r="417">
          <cell r="C417">
            <v>10</v>
          </cell>
          <cell r="E417" t="str">
            <v>50kmMaleSenior</v>
          </cell>
          <cell r="F417">
            <v>1.1574074074038876E-5</v>
          </cell>
        </row>
        <row r="418">
          <cell r="C418">
            <v>10</v>
          </cell>
          <cell r="E418" t="str">
            <v>50kmMaleVeteran</v>
          </cell>
          <cell r="F418">
            <v>1.1574074074038876E-5</v>
          </cell>
        </row>
        <row r="419">
          <cell r="C419">
            <v>10</v>
          </cell>
          <cell r="E419" t="str">
            <v>50kmMaleMaster</v>
          </cell>
          <cell r="F419">
            <v>1.1574074074038876E-5</v>
          </cell>
        </row>
        <row r="420">
          <cell r="C420">
            <v>10</v>
          </cell>
          <cell r="E420" t="str">
            <v>50kmMaleGrand Master</v>
          </cell>
          <cell r="F420">
            <v>1.1574074074038876E-5</v>
          </cell>
        </row>
        <row r="421">
          <cell r="C421">
            <v>10</v>
          </cell>
          <cell r="E421" t="str">
            <v>50kmMaleGreat Grand Master</v>
          </cell>
          <cell r="F421">
            <v>1.1574074074038876E-5</v>
          </cell>
        </row>
        <row r="422">
          <cell r="C422">
            <v>10</v>
          </cell>
          <cell r="E422" t="str">
            <v>50kmMaleNone</v>
          </cell>
          <cell r="F422">
            <v>1.1574074074038876E-5</v>
          </cell>
        </row>
        <row r="423">
          <cell r="C423">
            <v>10</v>
          </cell>
          <cell r="E423" t="str">
            <v>50kmMaleJunior</v>
          </cell>
          <cell r="F423">
            <v>1.1574074074038876E-5</v>
          </cell>
        </row>
        <row r="424">
          <cell r="C424">
            <v>10</v>
          </cell>
          <cell r="E424" t="str">
            <v>50kmMaleSenior</v>
          </cell>
          <cell r="F424">
            <v>1.1574074074038876E-5</v>
          </cell>
        </row>
        <row r="425">
          <cell r="C425">
            <v>10</v>
          </cell>
          <cell r="E425" t="str">
            <v>50kmMaleVeteran</v>
          </cell>
          <cell r="F425">
            <v>1.1574074074038876E-5</v>
          </cell>
        </row>
        <row r="426">
          <cell r="C426">
            <v>10</v>
          </cell>
          <cell r="E426" t="str">
            <v>50kmMaleMaster</v>
          </cell>
          <cell r="F426">
            <v>1.1574074074038876E-5</v>
          </cell>
        </row>
        <row r="427">
          <cell r="C427">
            <v>10</v>
          </cell>
          <cell r="E427" t="str">
            <v>50kmMaleGrand Master</v>
          </cell>
          <cell r="F427">
            <v>1.1574074074038876E-5</v>
          </cell>
        </row>
        <row r="428">
          <cell r="C428">
            <v>10</v>
          </cell>
          <cell r="E428" t="str">
            <v>50kmMaleGreat Grand Master</v>
          </cell>
          <cell r="F428">
            <v>1.1574074074038876E-5</v>
          </cell>
        </row>
        <row r="429">
          <cell r="C429">
            <v>9</v>
          </cell>
          <cell r="E429" t="str">
            <v>50kmMaleNone</v>
          </cell>
          <cell r="F429">
            <v>1.1574074074038876E-5</v>
          </cell>
        </row>
        <row r="430">
          <cell r="C430">
            <v>9</v>
          </cell>
          <cell r="E430" t="str">
            <v>50kmMaleJunior</v>
          </cell>
          <cell r="F430">
            <v>1.1574074074038876E-5</v>
          </cell>
        </row>
        <row r="431">
          <cell r="C431">
            <v>9</v>
          </cell>
          <cell r="E431" t="str">
            <v>50kmMaleSenior</v>
          </cell>
          <cell r="F431">
            <v>1.1574074074038876E-5</v>
          </cell>
        </row>
        <row r="432">
          <cell r="C432">
            <v>9</v>
          </cell>
          <cell r="E432" t="str">
            <v>50kmMaleVeteran</v>
          </cell>
          <cell r="F432">
            <v>1.1574074074038876E-5</v>
          </cell>
        </row>
        <row r="433">
          <cell r="C433">
            <v>9</v>
          </cell>
          <cell r="E433" t="str">
            <v>50kmMaleMaster</v>
          </cell>
          <cell r="F433">
            <v>1.1574074074038876E-5</v>
          </cell>
        </row>
        <row r="434">
          <cell r="C434">
            <v>9</v>
          </cell>
          <cell r="E434" t="str">
            <v>50kmMaleGrand Master</v>
          </cell>
          <cell r="F434">
            <v>1.1574074074038876E-5</v>
          </cell>
        </row>
        <row r="435">
          <cell r="C435">
            <v>9</v>
          </cell>
          <cell r="E435" t="str">
            <v>50kmMaleGreat Grand Master</v>
          </cell>
          <cell r="F435">
            <v>1.1574074074038876E-5</v>
          </cell>
        </row>
        <row r="436">
          <cell r="C436">
            <v>8</v>
          </cell>
          <cell r="E436" t="str">
            <v>50kmMaleNone</v>
          </cell>
          <cell r="F436">
            <v>1.1574074074038876E-5</v>
          </cell>
        </row>
        <row r="437">
          <cell r="C437">
            <v>8</v>
          </cell>
          <cell r="E437" t="str">
            <v>50kmMaleJunior</v>
          </cell>
          <cell r="F437">
            <v>1.1574074074038876E-5</v>
          </cell>
        </row>
        <row r="438">
          <cell r="C438">
            <v>8</v>
          </cell>
          <cell r="E438" t="str">
            <v>50kmMaleSenior</v>
          </cell>
          <cell r="F438">
            <v>1.1574074074038876E-5</v>
          </cell>
        </row>
        <row r="439">
          <cell r="C439">
            <v>8</v>
          </cell>
          <cell r="E439" t="str">
            <v>50kmMaleVeteran</v>
          </cell>
          <cell r="F439">
            <v>1.1574074074038876E-5</v>
          </cell>
        </row>
        <row r="440">
          <cell r="C440">
            <v>8</v>
          </cell>
          <cell r="E440" t="str">
            <v>50kmMaleMaster</v>
          </cell>
          <cell r="F440">
            <v>1.1574074074038876E-5</v>
          </cell>
        </row>
        <row r="441">
          <cell r="C441">
            <v>8</v>
          </cell>
          <cell r="E441" t="str">
            <v>50kmMaleGrand Master</v>
          </cell>
          <cell r="F441">
            <v>1.1574074074038876E-5</v>
          </cell>
        </row>
        <row r="442">
          <cell r="C442">
            <v>8</v>
          </cell>
          <cell r="E442" t="str">
            <v>50kmMaleGreat Grand Master</v>
          </cell>
          <cell r="F442">
            <v>1.1574074074038876E-5</v>
          </cell>
        </row>
        <row r="443">
          <cell r="C443">
            <v>7</v>
          </cell>
          <cell r="E443" t="str">
            <v>50kmMaleNone</v>
          </cell>
          <cell r="F443">
            <v>1.1574074074038876E-5</v>
          </cell>
        </row>
        <row r="444">
          <cell r="C444">
            <v>7</v>
          </cell>
          <cell r="E444" t="str">
            <v>50kmMaleJunior</v>
          </cell>
          <cell r="F444">
            <v>1.1574074074038876E-5</v>
          </cell>
        </row>
        <row r="445">
          <cell r="C445">
            <v>7</v>
          </cell>
          <cell r="E445" t="str">
            <v>50kmMaleSenior</v>
          </cell>
          <cell r="F445">
            <v>1.1574074074038876E-5</v>
          </cell>
        </row>
        <row r="446">
          <cell r="C446">
            <v>7</v>
          </cell>
          <cell r="E446" t="str">
            <v>50kmMaleVeteran</v>
          </cell>
          <cell r="F446">
            <v>1.1574074074038876E-5</v>
          </cell>
        </row>
        <row r="447">
          <cell r="C447">
            <v>7</v>
          </cell>
          <cell r="E447" t="str">
            <v>50kmMaleMaster</v>
          </cell>
          <cell r="F447">
            <v>1.1574074074038876E-5</v>
          </cell>
        </row>
        <row r="448">
          <cell r="C448">
            <v>7</v>
          </cell>
          <cell r="E448" t="str">
            <v>50kmMaleGrand Master</v>
          </cell>
          <cell r="F448">
            <v>1.1574074074038876E-5</v>
          </cell>
        </row>
        <row r="449">
          <cell r="C449">
            <v>7</v>
          </cell>
          <cell r="E449" t="str">
            <v>50kmMaleGreat Grand Master</v>
          </cell>
          <cell r="F449">
            <v>1.1574074074038876E-5</v>
          </cell>
        </row>
        <row r="450">
          <cell r="C450">
            <v>6</v>
          </cell>
          <cell r="E450" t="str">
            <v>50kmMaleNone</v>
          </cell>
          <cell r="F450">
            <v>1.1574074074038876E-5</v>
          </cell>
        </row>
        <row r="451">
          <cell r="C451">
            <v>6</v>
          </cell>
          <cell r="E451" t="str">
            <v>50kmMaleJunior</v>
          </cell>
          <cell r="F451">
            <v>1.1574074074038876E-5</v>
          </cell>
        </row>
        <row r="452">
          <cell r="C452">
            <v>6</v>
          </cell>
          <cell r="E452" t="str">
            <v>50kmMaleSenior</v>
          </cell>
          <cell r="F452">
            <v>1.1574074074038876E-5</v>
          </cell>
        </row>
        <row r="453">
          <cell r="C453">
            <v>6</v>
          </cell>
          <cell r="E453" t="str">
            <v>50kmMaleVeteran</v>
          </cell>
          <cell r="F453">
            <v>1.1574074074038876E-5</v>
          </cell>
        </row>
        <row r="454">
          <cell r="C454">
            <v>6</v>
          </cell>
          <cell r="E454" t="str">
            <v>50kmMaleMaster</v>
          </cell>
          <cell r="F454">
            <v>1.1574074074038876E-5</v>
          </cell>
        </row>
        <row r="455">
          <cell r="C455">
            <v>6</v>
          </cell>
          <cell r="E455" t="str">
            <v>50kmMaleGrand Master</v>
          </cell>
          <cell r="F455">
            <v>1.1574074074038876E-5</v>
          </cell>
        </row>
        <row r="456">
          <cell r="C456">
            <v>6</v>
          </cell>
          <cell r="E456" t="str">
            <v>50kmMaleGreat Grand Master</v>
          </cell>
          <cell r="F456">
            <v>1.1574074074038876E-5</v>
          </cell>
        </row>
        <row r="457">
          <cell r="C457">
            <v>5</v>
          </cell>
          <cell r="E457" t="str">
            <v>50kmMaleNone</v>
          </cell>
          <cell r="F457">
            <v>1.1574074074038876E-5</v>
          </cell>
        </row>
        <row r="458">
          <cell r="C458">
            <v>5</v>
          </cell>
          <cell r="E458" t="str">
            <v>50kmMaleJunior</v>
          </cell>
          <cell r="F458">
            <v>1.1574074074038876E-5</v>
          </cell>
        </row>
        <row r="459">
          <cell r="C459">
            <v>5</v>
          </cell>
          <cell r="E459" t="str">
            <v>50kmMaleSenior</v>
          </cell>
          <cell r="F459">
            <v>1.1574074074038876E-5</v>
          </cell>
        </row>
        <row r="460">
          <cell r="C460">
            <v>5</v>
          </cell>
          <cell r="E460" t="str">
            <v>50kmMaleVeteran</v>
          </cell>
          <cell r="F460">
            <v>1.1574074074038876E-5</v>
          </cell>
        </row>
        <row r="461">
          <cell r="C461">
            <v>5</v>
          </cell>
          <cell r="E461" t="str">
            <v>50kmMaleMaster</v>
          </cell>
          <cell r="F461">
            <v>1.1574074074038876E-5</v>
          </cell>
        </row>
        <row r="462">
          <cell r="C462">
            <v>5</v>
          </cell>
          <cell r="E462" t="str">
            <v>50kmMaleGrand Master</v>
          </cell>
          <cell r="F462">
            <v>1.1574074074038876E-5</v>
          </cell>
        </row>
        <row r="463">
          <cell r="C463">
            <v>5</v>
          </cell>
          <cell r="E463" t="str">
            <v>50kmMaleGreat Grand Master</v>
          </cell>
          <cell r="F463">
            <v>1.1574074074038876E-5</v>
          </cell>
        </row>
        <row r="464">
          <cell r="C464">
            <v>4</v>
          </cell>
          <cell r="E464" t="str">
            <v>50kmMaleNone</v>
          </cell>
          <cell r="F464">
            <v>1.1574074074038876E-5</v>
          </cell>
        </row>
        <row r="465">
          <cell r="C465">
            <v>4</v>
          </cell>
          <cell r="E465" t="str">
            <v>50kmMaleJunior</v>
          </cell>
          <cell r="F465">
            <v>1.1574074074038876E-5</v>
          </cell>
        </row>
        <row r="466">
          <cell r="C466">
            <v>4</v>
          </cell>
          <cell r="E466" t="str">
            <v>50kmMaleSenior</v>
          </cell>
          <cell r="F466">
            <v>1.1574074074038876E-5</v>
          </cell>
        </row>
        <row r="467">
          <cell r="C467">
            <v>4</v>
          </cell>
          <cell r="E467" t="str">
            <v>50kmMaleVeteran</v>
          </cell>
          <cell r="F467">
            <v>1.1574074074038876E-5</v>
          </cell>
        </row>
        <row r="468">
          <cell r="C468">
            <v>4</v>
          </cell>
          <cell r="E468" t="str">
            <v>50kmMaleMaster</v>
          </cell>
          <cell r="F468">
            <v>1.1574074074038876E-5</v>
          </cell>
        </row>
        <row r="469">
          <cell r="C469">
            <v>4</v>
          </cell>
          <cell r="E469" t="str">
            <v>50kmMaleGrand Master</v>
          </cell>
          <cell r="F469">
            <v>1.1574074074038876E-5</v>
          </cell>
        </row>
        <row r="470">
          <cell r="C470">
            <v>4</v>
          </cell>
          <cell r="E470" t="str">
            <v>50kmMaleGreat Grand Master</v>
          </cell>
          <cell r="F470">
            <v>1.1574074074038876E-5</v>
          </cell>
        </row>
        <row r="471">
          <cell r="C471">
            <v>3</v>
          </cell>
          <cell r="E471" t="str">
            <v>50kmMaleNone</v>
          </cell>
          <cell r="F471">
            <v>1.1574074074038876E-5</v>
          </cell>
        </row>
        <row r="472">
          <cell r="C472">
            <v>3</v>
          </cell>
          <cell r="E472" t="str">
            <v>50kmMaleJunior</v>
          </cell>
          <cell r="F472">
            <v>1.1574074074038876E-5</v>
          </cell>
        </row>
        <row r="473">
          <cell r="C473">
            <v>3</v>
          </cell>
          <cell r="E473" t="str">
            <v>50kmMaleSenior</v>
          </cell>
          <cell r="F473">
            <v>1.1574074074038876E-5</v>
          </cell>
        </row>
        <row r="474">
          <cell r="C474">
            <v>3</v>
          </cell>
          <cell r="E474" t="str">
            <v>50kmMaleVeteran</v>
          </cell>
          <cell r="F474">
            <v>1.1574074074038876E-5</v>
          </cell>
        </row>
        <row r="475">
          <cell r="C475">
            <v>3</v>
          </cell>
          <cell r="E475" t="str">
            <v>50kmMaleMaster</v>
          </cell>
          <cell r="F475">
            <v>1.1574074074038876E-5</v>
          </cell>
        </row>
        <row r="476">
          <cell r="C476">
            <v>2</v>
          </cell>
          <cell r="E476" t="str">
            <v>50kmMaleNone</v>
          </cell>
          <cell r="F476">
            <v>1.1574074074038876E-5</v>
          </cell>
        </row>
        <row r="477">
          <cell r="C477">
            <v>2</v>
          </cell>
          <cell r="E477" t="str">
            <v>50kmMaleJunior</v>
          </cell>
          <cell r="F477">
            <v>1.1574074074038876E-5</v>
          </cell>
        </row>
        <row r="478">
          <cell r="C478">
            <v>2</v>
          </cell>
          <cell r="E478" t="str">
            <v>50kmMaleSenior</v>
          </cell>
          <cell r="F478">
            <v>1.1574074074038876E-5</v>
          </cell>
        </row>
        <row r="479">
          <cell r="C479">
            <v>2</v>
          </cell>
          <cell r="E479" t="str">
            <v>50kmMaleVeteran</v>
          </cell>
          <cell r="F479">
            <v>1.1574074074038876E-5</v>
          </cell>
        </row>
        <row r="480">
          <cell r="C480">
            <v>2</v>
          </cell>
          <cell r="E480" t="str">
            <v>50kmMaleMaster</v>
          </cell>
          <cell r="F480">
            <v>1.1574074074038876E-5</v>
          </cell>
        </row>
        <row r="481">
          <cell r="C481">
            <v>2</v>
          </cell>
          <cell r="E481" t="str">
            <v>50kmMaleGrand Master</v>
          </cell>
          <cell r="F481">
            <v>1.1574074074038876E-5</v>
          </cell>
        </row>
        <row r="482">
          <cell r="C482">
            <v>2</v>
          </cell>
          <cell r="E482" t="str">
            <v>50kmMaleGreat Grand Master</v>
          </cell>
          <cell r="F482">
            <v>1.1574074074038876E-5</v>
          </cell>
        </row>
        <row r="483">
          <cell r="C483">
            <v>10</v>
          </cell>
          <cell r="E483" t="str">
            <v>5kmFemaleNone</v>
          </cell>
          <cell r="F483">
            <v>1.1574074074038876E-5</v>
          </cell>
        </row>
        <row r="484">
          <cell r="C484">
            <v>10</v>
          </cell>
          <cell r="E484" t="str">
            <v>5kmFemaleJunior</v>
          </cell>
          <cell r="F484">
            <v>1.1574074074038876E-5</v>
          </cell>
        </row>
        <row r="485">
          <cell r="C485">
            <v>10</v>
          </cell>
          <cell r="E485" t="str">
            <v>5kmFemaleSenior</v>
          </cell>
          <cell r="F485">
            <v>1.1574074074038876E-5</v>
          </cell>
        </row>
        <row r="486">
          <cell r="C486">
            <v>10</v>
          </cell>
          <cell r="E486" t="str">
            <v>5kmFemaleVeteran</v>
          </cell>
          <cell r="F486">
            <v>1.1574074074038876E-5</v>
          </cell>
        </row>
        <row r="487">
          <cell r="C487">
            <v>10</v>
          </cell>
          <cell r="E487" t="str">
            <v>5kmFemaleMaster</v>
          </cell>
          <cell r="F487">
            <v>1.1574074074038876E-5</v>
          </cell>
        </row>
        <row r="488">
          <cell r="C488">
            <v>10</v>
          </cell>
          <cell r="E488" t="str">
            <v>5kmFemaleGrand Master</v>
          </cell>
          <cell r="F488">
            <v>1.1574074074038876E-5</v>
          </cell>
        </row>
        <row r="489">
          <cell r="C489">
            <v>10</v>
          </cell>
          <cell r="E489" t="str">
            <v>5kmFemaleGreat Grand Master</v>
          </cell>
          <cell r="F489">
            <v>1.1574074074038876E-5</v>
          </cell>
        </row>
        <row r="490">
          <cell r="C490">
            <v>10</v>
          </cell>
          <cell r="E490" t="str">
            <v>5kmFemaleNone</v>
          </cell>
          <cell r="F490">
            <v>2.2569444444444444E-2</v>
          </cell>
        </row>
        <row r="491">
          <cell r="C491">
            <v>10</v>
          </cell>
          <cell r="E491" t="str">
            <v>5kmFemaleJunior</v>
          </cell>
          <cell r="F491">
            <v>2.2569444444444444E-2</v>
          </cell>
        </row>
        <row r="492">
          <cell r="C492">
            <v>10</v>
          </cell>
          <cell r="E492" t="str">
            <v>5kmFemaleSenior</v>
          </cell>
          <cell r="F492">
            <v>2.2569444444444444E-2</v>
          </cell>
        </row>
        <row r="493">
          <cell r="C493">
            <v>10</v>
          </cell>
          <cell r="E493" t="str">
            <v>5kmFemaleVeteran</v>
          </cell>
          <cell r="F493">
            <v>2.3958333333333331E-2</v>
          </cell>
        </row>
        <row r="494">
          <cell r="C494">
            <v>10</v>
          </cell>
          <cell r="E494" t="str">
            <v>5kmFemaleMaster</v>
          </cell>
          <cell r="F494">
            <v>2.5000000000000001E-2</v>
          </cell>
        </row>
        <row r="495">
          <cell r="C495">
            <v>10</v>
          </cell>
          <cell r="E495" t="str">
            <v>5kmFemaleGrand Master</v>
          </cell>
          <cell r="F495">
            <v>2.5694444444444443E-2</v>
          </cell>
        </row>
        <row r="496">
          <cell r="C496">
            <v>10</v>
          </cell>
          <cell r="E496" t="str">
            <v>5kmFemaleGreat Grand Master</v>
          </cell>
          <cell r="F496">
            <v>2.6388888888888889E-2</v>
          </cell>
        </row>
        <row r="497">
          <cell r="C497">
            <v>9</v>
          </cell>
          <cell r="E497" t="str">
            <v>5kmFemaleNone</v>
          </cell>
          <cell r="F497">
            <v>2.4045138888888887E-2</v>
          </cell>
        </row>
        <row r="498">
          <cell r="C498">
            <v>9</v>
          </cell>
          <cell r="E498" t="str">
            <v>5kmFemaleJunior</v>
          </cell>
          <cell r="F498">
            <v>2.4045138888888887E-2</v>
          </cell>
        </row>
        <row r="499">
          <cell r="C499">
            <v>9</v>
          </cell>
          <cell r="E499" t="str">
            <v>5kmFemaleSenior</v>
          </cell>
          <cell r="F499">
            <v>2.4045138888888887E-2</v>
          </cell>
        </row>
        <row r="500">
          <cell r="C500">
            <v>9</v>
          </cell>
          <cell r="E500" t="str">
            <v>5kmFemaleVeteran</v>
          </cell>
          <cell r="F500">
            <v>2.5260416666666664E-2</v>
          </cell>
        </row>
        <row r="501">
          <cell r="C501">
            <v>9</v>
          </cell>
          <cell r="E501" t="str">
            <v>5kmFemaleMaster</v>
          </cell>
          <cell r="F501">
            <v>2.6215277777777775E-2</v>
          </cell>
        </row>
        <row r="502">
          <cell r="C502">
            <v>9</v>
          </cell>
          <cell r="E502" t="str">
            <v>5kmFemaleGrand Master</v>
          </cell>
          <cell r="F502">
            <v>2.6822916666666665E-2</v>
          </cell>
        </row>
        <row r="503">
          <cell r="C503">
            <v>9</v>
          </cell>
          <cell r="E503" t="str">
            <v>5kmFemaleGreat Grand Master</v>
          </cell>
          <cell r="F503">
            <v>2.7430555555555555E-2</v>
          </cell>
        </row>
        <row r="504">
          <cell r="C504">
            <v>8</v>
          </cell>
          <cell r="E504" t="str">
            <v>5kmFemaleNone</v>
          </cell>
          <cell r="F504">
            <v>2.5520833333333333E-2</v>
          </cell>
        </row>
        <row r="505">
          <cell r="C505">
            <v>8</v>
          </cell>
          <cell r="E505" t="str">
            <v>5kmFemaleJunior</v>
          </cell>
          <cell r="F505">
            <v>2.5520833333333333E-2</v>
          </cell>
        </row>
        <row r="506">
          <cell r="C506">
            <v>8</v>
          </cell>
          <cell r="E506" t="str">
            <v>5kmFemaleSenior</v>
          </cell>
          <cell r="F506">
            <v>2.5520833333333333E-2</v>
          </cell>
        </row>
        <row r="507">
          <cell r="C507">
            <v>8</v>
          </cell>
          <cell r="E507" t="str">
            <v>5kmFemaleVeteran</v>
          </cell>
          <cell r="F507">
            <v>2.6562499999999999E-2</v>
          </cell>
        </row>
        <row r="508">
          <cell r="C508">
            <v>8</v>
          </cell>
          <cell r="E508" t="str">
            <v>5kmFemaleMaster</v>
          </cell>
          <cell r="F508">
            <v>2.7430555555555552E-2</v>
          </cell>
        </row>
        <row r="509">
          <cell r="C509">
            <v>8</v>
          </cell>
          <cell r="E509" t="str">
            <v>5kmFemaleGrand Master</v>
          </cell>
          <cell r="F509">
            <v>2.7951388888888887E-2</v>
          </cell>
        </row>
        <row r="510">
          <cell r="C510">
            <v>8</v>
          </cell>
          <cell r="E510" t="str">
            <v>5kmFemaleGreat Grand Master</v>
          </cell>
          <cell r="F510">
            <v>2.8472222222222222E-2</v>
          </cell>
        </row>
        <row r="511">
          <cell r="C511">
            <v>7</v>
          </cell>
          <cell r="E511" t="str">
            <v>5kmFemaleNone</v>
          </cell>
          <cell r="F511">
            <v>2.6996527777777779E-2</v>
          </cell>
        </row>
        <row r="512">
          <cell r="C512">
            <v>7</v>
          </cell>
          <cell r="E512" t="str">
            <v>5kmFemaleJunior</v>
          </cell>
          <cell r="F512">
            <v>2.6996527777777779E-2</v>
          </cell>
        </row>
        <row r="513">
          <cell r="C513">
            <v>7</v>
          </cell>
          <cell r="E513" t="str">
            <v>5kmFemaleSenior</v>
          </cell>
          <cell r="F513">
            <v>2.6996527777777779E-2</v>
          </cell>
        </row>
        <row r="514">
          <cell r="C514">
            <v>7</v>
          </cell>
          <cell r="E514" t="str">
            <v>5kmFemaleVeteran</v>
          </cell>
          <cell r="F514">
            <v>2.7864583333333328E-2</v>
          </cell>
        </row>
        <row r="515">
          <cell r="C515">
            <v>7</v>
          </cell>
          <cell r="E515" t="str">
            <v>5kmFemaleMaster</v>
          </cell>
          <cell r="F515">
            <v>2.8645833333333329E-2</v>
          </cell>
        </row>
        <row r="516">
          <cell r="C516">
            <v>7</v>
          </cell>
          <cell r="E516" t="str">
            <v>5kmFemaleGrand Master</v>
          </cell>
          <cell r="F516">
            <v>2.9079861111111108E-2</v>
          </cell>
        </row>
        <row r="517">
          <cell r="C517">
            <v>7</v>
          </cell>
          <cell r="E517" t="str">
            <v>5kmFemaleGreat Grand Master</v>
          </cell>
          <cell r="F517">
            <v>2.9513888888888888E-2</v>
          </cell>
        </row>
        <row r="518">
          <cell r="C518">
            <v>6</v>
          </cell>
          <cell r="E518" t="str">
            <v>5kmFemaleNone</v>
          </cell>
          <cell r="F518">
            <v>2.8472222222222225E-2</v>
          </cell>
        </row>
        <row r="519">
          <cell r="C519">
            <v>6</v>
          </cell>
          <cell r="E519" t="str">
            <v>5kmFemaleJunior</v>
          </cell>
          <cell r="F519">
            <v>2.8472222222222225E-2</v>
          </cell>
        </row>
        <row r="520">
          <cell r="C520">
            <v>6</v>
          </cell>
          <cell r="E520" t="str">
            <v>5kmFemaleSenior</v>
          </cell>
          <cell r="F520">
            <v>2.8472222222222225E-2</v>
          </cell>
        </row>
        <row r="521">
          <cell r="C521">
            <v>6</v>
          </cell>
          <cell r="E521" t="str">
            <v>5kmFemaleVeteran</v>
          </cell>
          <cell r="F521">
            <v>2.916666666666666E-2</v>
          </cell>
        </row>
        <row r="522">
          <cell r="C522">
            <v>6</v>
          </cell>
          <cell r="E522" t="str">
            <v>5kmFemaleMaster</v>
          </cell>
          <cell r="F522">
            <v>2.9861111111111106E-2</v>
          </cell>
        </row>
        <row r="523">
          <cell r="C523">
            <v>6</v>
          </cell>
          <cell r="E523" t="str">
            <v>5kmFemaleGrand Master</v>
          </cell>
          <cell r="F523">
            <v>3.020833333333333E-2</v>
          </cell>
        </row>
        <row r="524">
          <cell r="C524">
            <v>6</v>
          </cell>
          <cell r="E524" t="str">
            <v>5kmFemaleGreat Grand Master</v>
          </cell>
          <cell r="F524">
            <v>3.0555555555555555E-2</v>
          </cell>
        </row>
        <row r="525">
          <cell r="C525">
            <v>5</v>
          </cell>
          <cell r="E525" t="str">
            <v>5kmFemaleNone</v>
          </cell>
          <cell r="F525">
            <v>2.9947916666666671E-2</v>
          </cell>
        </row>
        <row r="526">
          <cell r="C526">
            <v>5</v>
          </cell>
          <cell r="E526" t="str">
            <v>5kmFemaleJunior</v>
          </cell>
          <cell r="F526">
            <v>2.9947916666666671E-2</v>
          </cell>
        </row>
        <row r="527">
          <cell r="C527">
            <v>5</v>
          </cell>
          <cell r="E527" t="str">
            <v>5kmFemaleSenior</v>
          </cell>
          <cell r="F527">
            <v>2.9947916666666671E-2</v>
          </cell>
        </row>
        <row r="528">
          <cell r="C528">
            <v>5</v>
          </cell>
          <cell r="E528" t="str">
            <v>5kmFemaleVeteran</v>
          </cell>
          <cell r="F528">
            <v>3.0468749999999999E-2</v>
          </cell>
        </row>
        <row r="529">
          <cell r="C529">
            <v>5</v>
          </cell>
          <cell r="E529" t="str">
            <v>5kmFemaleMaster</v>
          </cell>
          <cell r="F529">
            <v>3.1076388888888883E-2</v>
          </cell>
        </row>
        <row r="530">
          <cell r="C530">
            <v>5</v>
          </cell>
          <cell r="E530" t="str">
            <v>5kmFemaleGrand Master</v>
          </cell>
          <cell r="F530">
            <v>3.1336805555555555E-2</v>
          </cell>
        </row>
        <row r="531">
          <cell r="C531">
            <v>5</v>
          </cell>
          <cell r="E531" t="str">
            <v>5kmFemaleGreat Grand Master</v>
          </cell>
          <cell r="F531">
            <v>3.1597222222222221E-2</v>
          </cell>
        </row>
        <row r="532">
          <cell r="C532">
            <v>4</v>
          </cell>
          <cell r="E532" t="str">
            <v>5kmFemaleNone</v>
          </cell>
          <cell r="F532">
            <v>3.1423611111111117E-2</v>
          </cell>
        </row>
        <row r="533">
          <cell r="C533">
            <v>4</v>
          </cell>
          <cell r="E533" t="str">
            <v>5kmFemaleJunior</v>
          </cell>
          <cell r="F533">
            <v>3.1423611111111117E-2</v>
          </cell>
        </row>
        <row r="534">
          <cell r="C534">
            <v>4</v>
          </cell>
          <cell r="E534" t="str">
            <v>5kmFemaleSenior</v>
          </cell>
          <cell r="F534">
            <v>3.1423611111111117E-2</v>
          </cell>
        </row>
        <row r="535">
          <cell r="C535">
            <v>4</v>
          </cell>
          <cell r="E535" t="str">
            <v>5kmFemaleVeteran</v>
          </cell>
          <cell r="F535">
            <v>3.1770833333333325E-2</v>
          </cell>
        </row>
        <row r="536">
          <cell r="C536">
            <v>4</v>
          </cell>
          <cell r="E536" t="str">
            <v>5kmFemaleMaster</v>
          </cell>
          <cell r="F536">
            <v>3.2291666666666663E-2</v>
          </cell>
        </row>
        <row r="537">
          <cell r="C537">
            <v>4</v>
          </cell>
          <cell r="E537" t="str">
            <v>5kmFemaleGrand Master</v>
          </cell>
          <cell r="F537">
            <v>3.246527777777778E-2</v>
          </cell>
        </row>
        <row r="538">
          <cell r="C538">
            <v>4</v>
          </cell>
          <cell r="E538" t="str">
            <v>5kmFemaleGreat Grand Master</v>
          </cell>
          <cell r="F538">
            <v>3.2638888888888891E-2</v>
          </cell>
        </row>
        <row r="539">
          <cell r="C539">
            <v>3</v>
          </cell>
          <cell r="E539" t="str">
            <v>5kmFemaleNone</v>
          </cell>
          <cell r="F539">
            <v>3.2899305555555564E-2</v>
          </cell>
        </row>
        <row r="540">
          <cell r="C540">
            <v>3</v>
          </cell>
          <cell r="E540" t="str">
            <v>5kmFemaleJunior</v>
          </cell>
          <cell r="F540">
            <v>3.2899305555555564E-2</v>
          </cell>
        </row>
        <row r="541">
          <cell r="C541">
            <v>3</v>
          </cell>
          <cell r="E541" t="str">
            <v>5kmFemaleSenior</v>
          </cell>
          <cell r="F541">
            <v>3.2899305555555564E-2</v>
          </cell>
        </row>
        <row r="542">
          <cell r="C542">
            <v>3</v>
          </cell>
          <cell r="E542" t="str">
            <v>5kmFemaleVeteran</v>
          </cell>
          <cell r="F542">
            <v>3.307291666666666E-2</v>
          </cell>
        </row>
        <row r="543">
          <cell r="C543">
            <v>3</v>
          </cell>
          <cell r="E543" t="str">
            <v>5kmFemaleMaster</v>
          </cell>
          <cell r="F543">
            <v>3.3506944444444443E-2</v>
          </cell>
        </row>
        <row r="544">
          <cell r="C544">
            <v>3</v>
          </cell>
          <cell r="E544" t="str">
            <v>5kmFemaleGrand Master</v>
          </cell>
          <cell r="F544">
            <v>3.3593749999999999E-2</v>
          </cell>
        </row>
        <row r="545">
          <cell r="C545">
            <v>3</v>
          </cell>
          <cell r="E545" t="str">
            <v>5kmFemaleGreat Grand Master</v>
          </cell>
          <cell r="F545">
            <v>3.3680555555555561E-2</v>
          </cell>
        </row>
        <row r="546">
          <cell r="C546">
            <v>2</v>
          </cell>
          <cell r="E546" t="str">
            <v>5kmFemaleNone</v>
          </cell>
          <cell r="F546">
            <v>3.4027777777777789E-2</v>
          </cell>
        </row>
        <row r="547">
          <cell r="C547">
            <v>2</v>
          </cell>
          <cell r="E547" t="str">
            <v>5kmFemaleJunior</v>
          </cell>
          <cell r="F547">
            <v>3.4027777777777789E-2</v>
          </cell>
        </row>
        <row r="548">
          <cell r="C548">
            <v>2</v>
          </cell>
          <cell r="E548" t="str">
            <v>5kmFemaleSenior</v>
          </cell>
          <cell r="F548">
            <v>3.4027777777777789E-2</v>
          </cell>
        </row>
        <row r="549">
          <cell r="C549">
            <v>2</v>
          </cell>
          <cell r="E549" t="str">
            <v>5kmFemaleVeteran</v>
          </cell>
          <cell r="F549">
            <v>3.4201388888888885E-2</v>
          </cell>
        </row>
        <row r="550">
          <cell r="C550">
            <v>2</v>
          </cell>
          <cell r="E550" t="str">
            <v>5kmFemaleMaster</v>
          </cell>
          <cell r="F550">
            <v>3.4722222222222224E-2</v>
          </cell>
        </row>
        <row r="551">
          <cell r="C551">
            <v>2</v>
          </cell>
          <cell r="E551" t="str">
            <v>5kmFemaleGrand Master</v>
          </cell>
          <cell r="F551">
            <v>3.4722222222222231E-2</v>
          </cell>
        </row>
        <row r="552">
          <cell r="C552">
            <v>2</v>
          </cell>
          <cell r="E552" t="str">
            <v>5kmFemaleGreat Grand Master</v>
          </cell>
          <cell r="F552">
            <v>3.4722222222222231E-2</v>
          </cell>
        </row>
        <row r="553">
          <cell r="C553">
            <v>10</v>
          </cell>
          <cell r="E553" t="str">
            <v>10kmFemaleNone</v>
          </cell>
          <cell r="F553">
            <v>1.1574074074038876E-5</v>
          </cell>
        </row>
        <row r="554">
          <cell r="C554">
            <v>10</v>
          </cell>
          <cell r="E554" t="str">
            <v>10kmFemaleJunior</v>
          </cell>
          <cell r="F554">
            <v>1.1574074074038876E-5</v>
          </cell>
        </row>
        <row r="555">
          <cell r="C555">
            <v>10</v>
          </cell>
          <cell r="E555" t="str">
            <v>10kmFemaleSenior</v>
          </cell>
          <cell r="F555">
            <v>1.1574074074038876E-5</v>
          </cell>
        </row>
        <row r="556">
          <cell r="C556">
            <v>10</v>
          </cell>
          <cell r="E556" t="str">
            <v>10kmFemaleVeteran</v>
          </cell>
          <cell r="F556">
            <v>1.1574074074038876E-5</v>
          </cell>
        </row>
        <row r="557">
          <cell r="C557">
            <v>10</v>
          </cell>
          <cell r="E557" t="str">
            <v>10kmFemaleMaster</v>
          </cell>
          <cell r="F557">
            <v>1.1574074074038876E-5</v>
          </cell>
        </row>
        <row r="558">
          <cell r="C558">
            <v>10</v>
          </cell>
          <cell r="E558" t="str">
            <v>10kmFemaleGrand Master</v>
          </cell>
          <cell r="F558">
            <v>1.1574074074038876E-5</v>
          </cell>
        </row>
        <row r="559">
          <cell r="C559">
            <v>10</v>
          </cell>
          <cell r="E559" t="str">
            <v>10kmFemaleGreat Grand Master</v>
          </cell>
          <cell r="F559">
            <v>1.1574074074038876E-5</v>
          </cell>
        </row>
        <row r="560">
          <cell r="C560">
            <v>10</v>
          </cell>
          <cell r="E560" t="str">
            <v>10kmFemaleNone</v>
          </cell>
          <cell r="F560">
            <v>4.5138888888888888E-2</v>
          </cell>
        </row>
        <row r="561">
          <cell r="C561">
            <v>10</v>
          </cell>
          <cell r="E561" t="str">
            <v>10kmFemaleJunior</v>
          </cell>
          <cell r="F561">
            <v>4.5138888888888888E-2</v>
          </cell>
        </row>
        <row r="562">
          <cell r="C562">
            <v>10</v>
          </cell>
          <cell r="E562" t="str">
            <v>10kmFemaleSenior</v>
          </cell>
          <cell r="F562">
            <v>4.5138888888888888E-2</v>
          </cell>
        </row>
        <row r="563">
          <cell r="C563">
            <v>10</v>
          </cell>
          <cell r="E563" t="str">
            <v>10kmFemaleVeteran</v>
          </cell>
          <cell r="F563">
            <v>4.7916666666666663E-2</v>
          </cell>
        </row>
        <row r="564">
          <cell r="C564">
            <v>10</v>
          </cell>
          <cell r="E564" t="str">
            <v>10kmFemaleMaster</v>
          </cell>
          <cell r="F564">
            <v>0.05</v>
          </cell>
        </row>
        <row r="565">
          <cell r="C565">
            <v>10</v>
          </cell>
          <cell r="E565" t="str">
            <v>10kmFemaleGrand Master</v>
          </cell>
          <cell r="F565">
            <v>5.1388888888888887E-2</v>
          </cell>
        </row>
        <row r="566">
          <cell r="C566">
            <v>10</v>
          </cell>
          <cell r="E566" t="str">
            <v>10kmFemaleGreat Grand Master</v>
          </cell>
          <cell r="F566">
            <v>5.2777777777777778E-2</v>
          </cell>
        </row>
        <row r="567">
          <cell r="C567">
            <v>9</v>
          </cell>
          <cell r="E567" t="str">
            <v>10kmFemaleNone</v>
          </cell>
          <cell r="F567">
            <v>4.8090277777777773E-2</v>
          </cell>
        </row>
        <row r="568">
          <cell r="C568">
            <v>9</v>
          </cell>
          <cell r="E568" t="str">
            <v>10kmFemaleJunior</v>
          </cell>
          <cell r="F568">
            <v>4.8090277777777773E-2</v>
          </cell>
        </row>
        <row r="569">
          <cell r="C569">
            <v>9</v>
          </cell>
          <cell r="E569" t="str">
            <v>10kmFemaleSenior</v>
          </cell>
          <cell r="F569">
            <v>4.8090277777777773E-2</v>
          </cell>
        </row>
        <row r="570">
          <cell r="C570">
            <v>9</v>
          </cell>
          <cell r="E570" t="str">
            <v>10kmFemaleVeteran</v>
          </cell>
          <cell r="F570">
            <v>5.0520833333333327E-2</v>
          </cell>
        </row>
        <row r="571">
          <cell r="C571">
            <v>9</v>
          </cell>
          <cell r="E571" t="str">
            <v>10kmFemaleMaster</v>
          </cell>
          <cell r="F571">
            <v>5.243055555555555E-2</v>
          </cell>
        </row>
        <row r="572">
          <cell r="C572">
            <v>9</v>
          </cell>
          <cell r="E572" t="str">
            <v>10kmFemaleGrand Master</v>
          </cell>
          <cell r="F572">
            <v>5.364583333333333E-2</v>
          </cell>
        </row>
        <row r="573">
          <cell r="C573">
            <v>9</v>
          </cell>
          <cell r="E573" t="str">
            <v>10kmFemaleGreat Grand Master</v>
          </cell>
          <cell r="F573">
            <v>5.486111111111111E-2</v>
          </cell>
        </row>
        <row r="574">
          <cell r="C574">
            <v>8</v>
          </cell>
          <cell r="E574" t="str">
            <v>10kmFemaleNone</v>
          </cell>
          <cell r="F574">
            <v>5.1041666666666666E-2</v>
          </cell>
        </row>
        <row r="575">
          <cell r="C575">
            <v>8</v>
          </cell>
          <cell r="E575" t="str">
            <v>10kmFemaleJunior</v>
          </cell>
          <cell r="F575">
            <v>5.1041666666666666E-2</v>
          </cell>
        </row>
        <row r="576">
          <cell r="C576">
            <v>8</v>
          </cell>
          <cell r="E576" t="str">
            <v>10kmFemaleSenior</v>
          </cell>
          <cell r="F576">
            <v>5.1041666666666666E-2</v>
          </cell>
        </row>
        <row r="577">
          <cell r="C577">
            <v>8</v>
          </cell>
          <cell r="E577" t="str">
            <v>10kmFemaleVeteran</v>
          </cell>
          <cell r="F577">
            <v>5.3124999999999999E-2</v>
          </cell>
        </row>
        <row r="578">
          <cell r="C578">
            <v>8</v>
          </cell>
          <cell r="E578" t="str">
            <v>10kmFemaleMaster</v>
          </cell>
          <cell r="F578">
            <v>5.4861111111111104E-2</v>
          </cell>
        </row>
        <row r="579">
          <cell r="C579">
            <v>8</v>
          </cell>
          <cell r="E579" t="str">
            <v>10kmFemaleGrand Master</v>
          </cell>
          <cell r="F579">
            <v>5.5902777777777773E-2</v>
          </cell>
        </row>
        <row r="580">
          <cell r="C580">
            <v>8</v>
          </cell>
          <cell r="E580" t="str">
            <v>10kmFemaleGreat Grand Master</v>
          </cell>
          <cell r="F580">
            <v>5.6944444444444443E-2</v>
          </cell>
        </row>
        <row r="581">
          <cell r="C581">
            <v>7</v>
          </cell>
          <cell r="E581" t="str">
            <v>10kmFemaleNone</v>
          </cell>
          <cell r="F581">
            <v>5.3993055555555558E-2</v>
          </cell>
        </row>
        <row r="582">
          <cell r="C582">
            <v>7</v>
          </cell>
          <cell r="E582" t="str">
            <v>10kmFemaleJunior</v>
          </cell>
          <cell r="F582">
            <v>5.3993055555555558E-2</v>
          </cell>
        </row>
        <row r="583">
          <cell r="C583">
            <v>7</v>
          </cell>
          <cell r="E583" t="str">
            <v>10kmFemaleSenior</v>
          </cell>
          <cell r="F583">
            <v>5.3993055555555558E-2</v>
          </cell>
        </row>
        <row r="584">
          <cell r="C584">
            <v>7</v>
          </cell>
          <cell r="E584" t="str">
            <v>10kmFemaleVeteran</v>
          </cell>
          <cell r="F584">
            <v>5.5729166666666656E-2</v>
          </cell>
        </row>
        <row r="585">
          <cell r="C585">
            <v>7</v>
          </cell>
          <cell r="E585" t="str">
            <v>10kmFemaleMaster</v>
          </cell>
          <cell r="F585">
            <v>5.7291666666666657E-2</v>
          </cell>
        </row>
        <row r="586">
          <cell r="C586">
            <v>7</v>
          </cell>
          <cell r="E586" t="str">
            <v>10kmFemaleGrand Master</v>
          </cell>
          <cell r="F586">
            <v>5.8159722222222217E-2</v>
          </cell>
        </row>
        <row r="587">
          <cell r="C587">
            <v>7</v>
          </cell>
          <cell r="E587" t="str">
            <v>10kmFemaleGreat Grand Master</v>
          </cell>
          <cell r="F587">
            <v>5.9027777777777776E-2</v>
          </cell>
        </row>
        <row r="588">
          <cell r="C588">
            <v>6</v>
          </cell>
          <cell r="E588" t="str">
            <v>10kmFemaleNone</v>
          </cell>
          <cell r="F588">
            <v>5.694444444444445E-2</v>
          </cell>
        </row>
        <row r="589">
          <cell r="C589">
            <v>6</v>
          </cell>
          <cell r="E589" t="str">
            <v>10kmFemaleJunior</v>
          </cell>
          <cell r="F589">
            <v>5.694444444444445E-2</v>
          </cell>
        </row>
        <row r="590">
          <cell r="C590">
            <v>6</v>
          </cell>
          <cell r="E590" t="str">
            <v>10kmFemaleSenior</v>
          </cell>
          <cell r="F590">
            <v>5.694444444444445E-2</v>
          </cell>
        </row>
        <row r="591">
          <cell r="C591">
            <v>6</v>
          </cell>
          <cell r="E591" t="str">
            <v>10kmFemaleVeteran</v>
          </cell>
          <cell r="F591">
            <v>5.833333333333332E-2</v>
          </cell>
        </row>
        <row r="592">
          <cell r="C592">
            <v>6</v>
          </cell>
          <cell r="E592" t="str">
            <v>10kmFemaleMaster</v>
          </cell>
          <cell r="F592">
            <v>5.9722222222222211E-2</v>
          </cell>
        </row>
        <row r="593">
          <cell r="C593">
            <v>6</v>
          </cell>
          <cell r="E593" t="str">
            <v>10kmFemaleGrand Master</v>
          </cell>
          <cell r="F593">
            <v>6.041666666666666E-2</v>
          </cell>
        </row>
        <row r="594">
          <cell r="C594">
            <v>6</v>
          </cell>
          <cell r="E594" t="str">
            <v>10kmFemaleGreat Grand Master</v>
          </cell>
          <cell r="F594">
            <v>6.1111111111111109E-2</v>
          </cell>
        </row>
        <row r="595">
          <cell r="C595">
            <v>5</v>
          </cell>
          <cell r="E595" t="str">
            <v>10kmFemaleNone</v>
          </cell>
          <cell r="F595">
            <v>5.9895833333333343E-2</v>
          </cell>
        </row>
        <row r="596">
          <cell r="C596">
            <v>5</v>
          </cell>
          <cell r="E596" t="str">
            <v>10kmFemaleJunior</v>
          </cell>
          <cell r="F596">
            <v>5.9895833333333343E-2</v>
          </cell>
        </row>
        <row r="597">
          <cell r="C597">
            <v>5</v>
          </cell>
          <cell r="E597" t="str">
            <v>10kmFemaleSenior</v>
          </cell>
          <cell r="F597">
            <v>5.9895833333333343E-2</v>
          </cell>
        </row>
        <row r="598">
          <cell r="C598">
            <v>5</v>
          </cell>
          <cell r="E598" t="str">
            <v>10kmFemaleVeteran</v>
          </cell>
          <cell r="F598">
            <v>6.0937499999999999E-2</v>
          </cell>
        </row>
        <row r="599">
          <cell r="C599">
            <v>5</v>
          </cell>
          <cell r="E599" t="str">
            <v>10kmFemaleMaster</v>
          </cell>
          <cell r="F599">
            <v>6.2152777777777765E-2</v>
          </cell>
        </row>
        <row r="600">
          <cell r="C600">
            <v>5</v>
          </cell>
          <cell r="E600" t="str">
            <v>10kmFemaleGrand Master</v>
          </cell>
          <cell r="F600">
            <v>6.267361111111111E-2</v>
          </cell>
        </row>
        <row r="601">
          <cell r="C601">
            <v>5</v>
          </cell>
          <cell r="E601" t="str">
            <v>10kmFemaleGreat Grand Master</v>
          </cell>
          <cell r="F601">
            <v>6.3194444444444442E-2</v>
          </cell>
        </row>
        <row r="602">
          <cell r="C602">
            <v>4</v>
          </cell>
          <cell r="E602" t="str">
            <v>10kmFemaleNone</v>
          </cell>
          <cell r="F602">
            <v>6.2847222222222235E-2</v>
          </cell>
        </row>
        <row r="603">
          <cell r="C603">
            <v>4</v>
          </cell>
          <cell r="E603" t="str">
            <v>10kmFemaleJunior</v>
          </cell>
          <cell r="F603">
            <v>6.2847222222222235E-2</v>
          </cell>
        </row>
        <row r="604">
          <cell r="C604">
            <v>4</v>
          </cell>
          <cell r="E604" t="str">
            <v>10kmFemaleSenior</v>
          </cell>
          <cell r="F604">
            <v>6.2847222222222235E-2</v>
          </cell>
        </row>
        <row r="605">
          <cell r="C605">
            <v>4</v>
          </cell>
          <cell r="E605" t="str">
            <v>10kmFemaleVeteran</v>
          </cell>
          <cell r="F605">
            <v>6.3541666666666649E-2</v>
          </cell>
        </row>
        <row r="606">
          <cell r="C606">
            <v>4</v>
          </cell>
          <cell r="E606" t="str">
            <v>10kmFemaleMaster</v>
          </cell>
          <cell r="F606">
            <v>6.4583333333333326E-2</v>
          </cell>
        </row>
        <row r="607">
          <cell r="C607">
            <v>4</v>
          </cell>
          <cell r="E607" t="str">
            <v>10kmFemaleGrand Master</v>
          </cell>
          <cell r="F607">
            <v>6.4930555555555561E-2</v>
          </cell>
        </row>
        <row r="608">
          <cell r="C608">
            <v>4</v>
          </cell>
          <cell r="E608" t="str">
            <v>10kmFemaleGreat Grand Master</v>
          </cell>
          <cell r="F608">
            <v>6.5277777777777782E-2</v>
          </cell>
        </row>
        <row r="609">
          <cell r="C609">
            <v>3</v>
          </cell>
          <cell r="E609" t="str">
            <v>10kmFemaleNone</v>
          </cell>
          <cell r="F609">
            <v>6.5798611111111127E-2</v>
          </cell>
        </row>
        <row r="610">
          <cell r="C610">
            <v>3</v>
          </cell>
          <cell r="E610" t="str">
            <v>10kmFemaleJunior</v>
          </cell>
          <cell r="F610">
            <v>6.5798611111111127E-2</v>
          </cell>
        </row>
        <row r="611">
          <cell r="C611">
            <v>3</v>
          </cell>
          <cell r="E611" t="str">
            <v>10kmFemaleSenior</v>
          </cell>
          <cell r="F611">
            <v>6.5798611111111127E-2</v>
          </cell>
        </row>
        <row r="612">
          <cell r="C612">
            <v>3</v>
          </cell>
          <cell r="E612" t="str">
            <v>10kmFemaleVeteran</v>
          </cell>
          <cell r="F612">
            <v>6.614583333333332E-2</v>
          </cell>
        </row>
        <row r="613">
          <cell r="C613">
            <v>3</v>
          </cell>
          <cell r="E613" t="str">
            <v>10kmFemaleMaster</v>
          </cell>
          <cell r="F613">
            <v>6.7013888888888887E-2</v>
          </cell>
        </row>
        <row r="614">
          <cell r="C614">
            <v>3</v>
          </cell>
          <cell r="E614" t="str">
            <v>10kmFemaleGrand Master</v>
          </cell>
          <cell r="F614">
            <v>6.7187499999999997E-2</v>
          </cell>
        </row>
        <row r="615">
          <cell r="C615">
            <v>3</v>
          </cell>
          <cell r="E615" t="str">
            <v>10kmFemaleGreat Grand Master</v>
          </cell>
          <cell r="F615">
            <v>6.7361111111111122E-2</v>
          </cell>
        </row>
        <row r="616">
          <cell r="C616">
            <v>2</v>
          </cell>
          <cell r="E616" t="str">
            <v>10kmFemaleNone</v>
          </cell>
          <cell r="F616">
            <v>6.8055555555555577E-2</v>
          </cell>
        </row>
        <row r="617">
          <cell r="C617">
            <v>2</v>
          </cell>
          <cell r="E617" t="str">
            <v>10kmFemaleJunior</v>
          </cell>
          <cell r="F617">
            <v>6.8055555555555577E-2</v>
          </cell>
        </row>
        <row r="618">
          <cell r="C618">
            <v>2</v>
          </cell>
          <cell r="E618" t="str">
            <v>10kmFemaleSenior</v>
          </cell>
          <cell r="F618">
            <v>6.8055555555555577E-2</v>
          </cell>
        </row>
        <row r="619">
          <cell r="C619">
            <v>2</v>
          </cell>
          <cell r="E619" t="str">
            <v>10kmFemaleVeteran</v>
          </cell>
          <cell r="F619">
            <v>6.8402777777777771E-2</v>
          </cell>
        </row>
        <row r="620">
          <cell r="C620">
            <v>2</v>
          </cell>
          <cell r="E620" t="str">
            <v>10kmFemaleMaster</v>
          </cell>
          <cell r="F620">
            <v>6.9444444444444448E-2</v>
          </cell>
        </row>
        <row r="621">
          <cell r="C621">
            <v>2</v>
          </cell>
          <cell r="E621" t="str">
            <v>10kmFemaleGrand Master</v>
          </cell>
          <cell r="F621">
            <v>6.9444444444444461E-2</v>
          </cell>
        </row>
        <row r="622">
          <cell r="C622">
            <v>10</v>
          </cell>
          <cell r="E622" t="str">
            <v>15kmFemaleNone</v>
          </cell>
          <cell r="F622">
            <v>6.9444444444444461E-2</v>
          </cell>
        </row>
        <row r="623">
          <cell r="C623">
            <v>10</v>
          </cell>
          <cell r="E623" t="str">
            <v>15kmFemaleJunior</v>
          </cell>
          <cell r="F623">
            <v>1.1574074074038876E-5</v>
          </cell>
        </row>
        <row r="624">
          <cell r="C624">
            <v>10</v>
          </cell>
          <cell r="E624" t="str">
            <v>15kmFemaleSenior</v>
          </cell>
          <cell r="F624">
            <v>1.1574074074038876E-5</v>
          </cell>
        </row>
        <row r="625">
          <cell r="C625">
            <v>10</v>
          </cell>
          <cell r="E625" t="str">
            <v>15kmFemaleVeteran</v>
          </cell>
          <cell r="F625">
            <v>1.1574074074038876E-5</v>
          </cell>
        </row>
        <row r="626">
          <cell r="C626">
            <v>10</v>
          </cell>
          <cell r="E626" t="str">
            <v>15kmFemaleMaster</v>
          </cell>
          <cell r="F626">
            <v>1.1574074074038876E-5</v>
          </cell>
        </row>
        <row r="627">
          <cell r="C627">
            <v>10</v>
          </cell>
          <cell r="E627" t="str">
            <v>15kmFemaleGrand Master</v>
          </cell>
          <cell r="F627">
            <v>1.1574074074038876E-5</v>
          </cell>
        </row>
        <row r="628">
          <cell r="C628">
            <v>10</v>
          </cell>
          <cell r="E628" t="str">
            <v>15kmFemaleGreat Grand Master</v>
          </cell>
          <cell r="F628">
            <v>1.1574074074038876E-5</v>
          </cell>
        </row>
        <row r="629">
          <cell r="C629">
            <v>10</v>
          </cell>
          <cell r="E629" t="str">
            <v>15kmFemaleNone</v>
          </cell>
          <cell r="F629">
            <v>6.8923611111111116E-2</v>
          </cell>
        </row>
        <row r="630">
          <cell r="C630">
            <v>10</v>
          </cell>
          <cell r="E630" t="str">
            <v>15kmFemaleJunior</v>
          </cell>
          <cell r="F630">
            <v>6.8923611111111116E-2</v>
          </cell>
        </row>
        <row r="631">
          <cell r="C631">
            <v>10</v>
          </cell>
          <cell r="E631" t="str">
            <v>15kmFemaleSenior</v>
          </cell>
          <cell r="F631">
            <v>6.8923611111111116E-2</v>
          </cell>
        </row>
        <row r="632">
          <cell r="C632">
            <v>10</v>
          </cell>
          <cell r="E632" t="str">
            <v>15kmFemaleVeteran</v>
          </cell>
          <cell r="F632">
            <v>7.2916666666666671E-2</v>
          </cell>
        </row>
        <row r="633">
          <cell r="C633">
            <v>10</v>
          </cell>
          <cell r="E633" t="str">
            <v>15kmFemaleMaster</v>
          </cell>
          <cell r="F633">
            <v>7.604166666666666E-2</v>
          </cell>
        </row>
        <row r="634">
          <cell r="C634">
            <v>10</v>
          </cell>
          <cell r="E634" t="str">
            <v>15kmFemaleGrand Master</v>
          </cell>
          <cell r="F634">
            <v>7.8472222222222221E-2</v>
          </cell>
        </row>
        <row r="635">
          <cell r="C635">
            <v>10</v>
          </cell>
          <cell r="E635" t="str">
            <v>15kmFemaleGreat Grand Master</v>
          </cell>
          <cell r="F635">
            <v>7.8993055555555566E-2</v>
          </cell>
        </row>
        <row r="636">
          <cell r="C636">
            <v>9</v>
          </cell>
          <cell r="E636" t="str">
            <v>15kmFemaleNone</v>
          </cell>
          <cell r="F636">
            <v>7.3263888888888892E-2</v>
          </cell>
        </row>
        <row r="637">
          <cell r="C637">
            <v>9</v>
          </cell>
          <cell r="E637" t="str">
            <v>15kmFemaleJunior</v>
          </cell>
          <cell r="F637">
            <v>7.3263888888888892E-2</v>
          </cell>
        </row>
        <row r="638">
          <cell r="C638">
            <v>9</v>
          </cell>
          <cell r="E638" t="str">
            <v>15kmFemaleSenior</v>
          </cell>
          <cell r="F638">
            <v>7.3263888888888892E-2</v>
          </cell>
        </row>
        <row r="639">
          <cell r="C639">
            <v>9</v>
          </cell>
          <cell r="E639" t="str">
            <v>15kmFemaleVeteran</v>
          </cell>
          <cell r="F639">
            <v>7.6736111111111116E-2</v>
          </cell>
        </row>
        <row r="640">
          <cell r="C640">
            <v>9</v>
          </cell>
          <cell r="E640" t="str">
            <v>15kmFemaleMaster</v>
          </cell>
          <cell r="F640">
            <v>7.9513888888888884E-2</v>
          </cell>
        </row>
        <row r="641">
          <cell r="C641">
            <v>9</v>
          </cell>
          <cell r="E641" t="str">
            <v>15kmFemaleGrand Master</v>
          </cell>
          <cell r="F641">
            <v>8.1770833333333334E-2</v>
          </cell>
        </row>
        <row r="642">
          <cell r="C642">
            <v>9</v>
          </cell>
          <cell r="E642" t="str">
            <v>15kmFemaleGreat Grand Master</v>
          </cell>
          <cell r="F642">
            <v>8.2118055555555569E-2</v>
          </cell>
        </row>
        <row r="643">
          <cell r="C643">
            <v>8</v>
          </cell>
          <cell r="E643" t="str">
            <v>15kmFemaleNone</v>
          </cell>
          <cell r="F643">
            <v>7.7604166666666669E-2</v>
          </cell>
        </row>
        <row r="644">
          <cell r="C644">
            <v>8</v>
          </cell>
          <cell r="E644" t="str">
            <v>15kmFemaleJunior</v>
          </cell>
          <cell r="F644">
            <v>7.7604166666666669E-2</v>
          </cell>
        </row>
        <row r="645">
          <cell r="C645">
            <v>8</v>
          </cell>
          <cell r="E645" t="str">
            <v>15kmFemaleSenior</v>
          </cell>
          <cell r="F645">
            <v>7.7604166666666669E-2</v>
          </cell>
        </row>
        <row r="646">
          <cell r="C646">
            <v>8</v>
          </cell>
          <cell r="E646" t="str">
            <v>15kmFemaleVeteran</v>
          </cell>
          <cell r="F646">
            <v>8.0555555555555561E-2</v>
          </cell>
        </row>
        <row r="647">
          <cell r="C647">
            <v>8</v>
          </cell>
          <cell r="E647" t="str">
            <v>15kmFemaleMaster</v>
          </cell>
          <cell r="F647">
            <v>8.298528830963664E-2</v>
          </cell>
        </row>
        <row r="648">
          <cell r="C648">
            <v>8</v>
          </cell>
          <cell r="E648" t="str">
            <v>15kmFemaleGrand Master</v>
          </cell>
          <cell r="F648">
            <v>8.4895833333333337E-2</v>
          </cell>
        </row>
        <row r="649">
          <cell r="C649">
            <v>8</v>
          </cell>
          <cell r="E649" t="str">
            <v>15kmFemaleGreat Grand Master</v>
          </cell>
          <cell r="F649">
            <v>8.5069444444444434E-2</v>
          </cell>
        </row>
        <row r="650">
          <cell r="C650">
            <v>7</v>
          </cell>
          <cell r="E650" t="str">
            <v>15kmFemaleNone</v>
          </cell>
          <cell r="F650">
            <v>8.1770833333333334E-2</v>
          </cell>
        </row>
        <row r="651">
          <cell r="C651">
            <v>7</v>
          </cell>
          <cell r="E651" t="str">
            <v>15kmFemaleJunior</v>
          </cell>
          <cell r="F651">
            <v>8.1770833333333334E-2</v>
          </cell>
        </row>
        <row r="652">
          <cell r="C652">
            <v>7</v>
          </cell>
          <cell r="E652" t="str">
            <v>15kmFemaleSenior</v>
          </cell>
          <cell r="F652">
            <v>8.1770833333333334E-2</v>
          </cell>
        </row>
        <row r="653">
          <cell r="C653">
            <v>7</v>
          </cell>
          <cell r="E653" t="str">
            <v>15kmFemaleVeteran</v>
          </cell>
          <cell r="F653">
            <v>8.4376851303317513E-2</v>
          </cell>
        </row>
        <row r="654">
          <cell r="C654">
            <v>7</v>
          </cell>
          <cell r="E654" t="str">
            <v>15kmFemaleMaster</v>
          </cell>
          <cell r="F654">
            <v>8.6458333333333345E-2</v>
          </cell>
        </row>
        <row r="655">
          <cell r="C655">
            <v>7</v>
          </cell>
          <cell r="E655" t="str">
            <v>15kmFemaleGrand Master</v>
          </cell>
          <cell r="F655">
            <v>8.8020833333333326E-2</v>
          </cell>
        </row>
        <row r="656">
          <cell r="C656">
            <v>7</v>
          </cell>
          <cell r="E656" t="str">
            <v>15kmFemaleGreat Grand Master</v>
          </cell>
          <cell r="F656">
            <v>8.819444444444445E-2</v>
          </cell>
        </row>
        <row r="657">
          <cell r="C657">
            <v>6</v>
          </cell>
          <cell r="E657" t="str">
            <v>15kmFemaleNone</v>
          </cell>
          <cell r="F657">
            <v>8.6111111111111124E-2</v>
          </cell>
        </row>
        <row r="658">
          <cell r="C658">
            <v>6</v>
          </cell>
          <cell r="E658" t="str">
            <v>15kmFemaleJunior</v>
          </cell>
          <cell r="F658">
            <v>8.6111111111111124E-2</v>
          </cell>
        </row>
        <row r="659">
          <cell r="C659">
            <v>6</v>
          </cell>
          <cell r="E659" t="str">
            <v>15kmFemaleSenior</v>
          </cell>
          <cell r="F659">
            <v>8.6111111111111124E-2</v>
          </cell>
        </row>
        <row r="660">
          <cell r="C660">
            <v>6</v>
          </cell>
          <cell r="E660" t="str">
            <v>15kmFemaleVeteran</v>
          </cell>
          <cell r="F660">
            <v>8.819444444444445E-2</v>
          </cell>
        </row>
        <row r="661">
          <cell r="C661">
            <v>6</v>
          </cell>
          <cell r="E661" t="str">
            <v>15kmFemaleMaster</v>
          </cell>
          <cell r="F661">
            <v>8.9930555555555555E-2</v>
          </cell>
        </row>
        <row r="662">
          <cell r="C662">
            <v>6</v>
          </cell>
          <cell r="E662" t="str">
            <v>15kmFemaleGrand Master</v>
          </cell>
          <cell r="F662">
            <v>9.1145833333333329E-2</v>
          </cell>
        </row>
        <row r="663">
          <cell r="C663">
            <v>6</v>
          </cell>
          <cell r="E663" t="str">
            <v>15kmFemaleGreat Grand Master</v>
          </cell>
          <cell r="F663">
            <v>9.1145833333333329E-2</v>
          </cell>
        </row>
        <row r="664">
          <cell r="C664">
            <v>5</v>
          </cell>
          <cell r="E664" t="str">
            <v>15kmFemaleNone</v>
          </cell>
          <cell r="F664">
            <v>9.0451388888888887E-2</v>
          </cell>
        </row>
        <row r="665">
          <cell r="C665">
            <v>5</v>
          </cell>
          <cell r="E665" t="str">
            <v>15kmFemaleJunior</v>
          </cell>
          <cell r="F665">
            <v>9.0451388888888887E-2</v>
          </cell>
        </row>
        <row r="666">
          <cell r="C666">
            <v>5</v>
          </cell>
          <cell r="E666" t="str">
            <v>15kmFemaleSenior</v>
          </cell>
          <cell r="F666">
            <v>9.0451388888888887E-2</v>
          </cell>
        </row>
        <row r="667">
          <cell r="C667">
            <v>5</v>
          </cell>
          <cell r="E667" t="str">
            <v>15kmFemaleVeteran</v>
          </cell>
          <cell r="F667">
            <v>9.2013888888888895E-2</v>
          </cell>
        </row>
        <row r="668">
          <cell r="C668">
            <v>5</v>
          </cell>
          <cell r="E668" t="str">
            <v>15kmFemaleMaster</v>
          </cell>
          <cell r="F668">
            <v>9.3402777777777779E-2</v>
          </cell>
        </row>
        <row r="669">
          <cell r="C669">
            <v>5</v>
          </cell>
          <cell r="E669" t="str">
            <v>15kmFemaleGrand Master</v>
          </cell>
          <cell r="F669">
            <v>9.4444444444444442E-2</v>
          </cell>
        </row>
        <row r="670">
          <cell r="C670">
            <v>5</v>
          </cell>
          <cell r="E670" t="str">
            <v>15kmFemaleGreat Grand Master</v>
          </cell>
          <cell r="F670">
            <v>9.4268364928909942E-2</v>
          </cell>
        </row>
        <row r="671">
          <cell r="C671">
            <v>4</v>
          </cell>
          <cell r="E671" t="str">
            <v>15kmFemaleNone</v>
          </cell>
          <cell r="F671">
            <v>9.4791666666666663E-2</v>
          </cell>
        </row>
        <row r="672">
          <cell r="C672">
            <v>4</v>
          </cell>
          <cell r="E672" t="str">
            <v>15kmFemaleJunior</v>
          </cell>
          <cell r="F672">
            <v>9.4791666666666663E-2</v>
          </cell>
        </row>
        <row r="673">
          <cell r="C673">
            <v>4</v>
          </cell>
          <cell r="E673" t="str">
            <v>15kmFemaleSenior</v>
          </cell>
          <cell r="F673">
            <v>9.4791666666666663E-2</v>
          </cell>
        </row>
        <row r="674">
          <cell r="C674">
            <v>4</v>
          </cell>
          <cell r="E674" t="str">
            <v>15kmFemaleVeteran</v>
          </cell>
          <cell r="F674">
            <v>9.5833333333333326E-2</v>
          </cell>
        </row>
        <row r="675">
          <cell r="C675">
            <v>4</v>
          </cell>
          <cell r="E675" t="str">
            <v>15kmFemaleMaster</v>
          </cell>
          <cell r="F675">
            <v>9.6875000000000003E-2</v>
          </cell>
        </row>
        <row r="676">
          <cell r="C676">
            <v>4</v>
          </cell>
          <cell r="E676" t="str">
            <v>15kmFemaleGrand Master</v>
          </cell>
          <cell r="F676">
            <v>9.7572324249605061E-2</v>
          </cell>
        </row>
        <row r="677">
          <cell r="C677">
            <v>4</v>
          </cell>
          <cell r="E677" t="str">
            <v>15kmFemaleGreat Grand Master</v>
          </cell>
          <cell r="F677">
            <v>9.7395833333333334E-2</v>
          </cell>
        </row>
        <row r="678">
          <cell r="C678">
            <v>3</v>
          </cell>
          <cell r="E678" t="str">
            <v>15kmFemaleNone</v>
          </cell>
          <cell r="F678">
            <v>9.9131944444444439E-2</v>
          </cell>
        </row>
        <row r="679">
          <cell r="C679">
            <v>3</v>
          </cell>
          <cell r="E679" t="str">
            <v>15kmFemaleJunior</v>
          </cell>
          <cell r="F679">
            <v>9.9131944444444439E-2</v>
          </cell>
        </row>
        <row r="680">
          <cell r="C680">
            <v>3</v>
          </cell>
          <cell r="E680" t="str">
            <v>15kmFemaleSenior</v>
          </cell>
          <cell r="F680">
            <v>9.9131944444444439E-2</v>
          </cell>
        </row>
        <row r="681">
          <cell r="C681">
            <v>3</v>
          </cell>
          <cell r="E681" t="str">
            <v>15kmFemaleVeteran</v>
          </cell>
          <cell r="F681">
            <v>9.9652777777777771E-2</v>
          </cell>
        </row>
        <row r="682">
          <cell r="C682">
            <v>3</v>
          </cell>
          <cell r="E682" t="str">
            <v>15kmFemaleMaster</v>
          </cell>
          <cell r="F682">
            <v>0.10034722222222221</v>
          </cell>
        </row>
        <row r="683">
          <cell r="C683">
            <v>3</v>
          </cell>
          <cell r="E683" t="str">
            <v>15kmFemaleGrand Master</v>
          </cell>
          <cell r="F683">
            <v>0.10069444444444443</v>
          </cell>
        </row>
        <row r="684">
          <cell r="C684">
            <v>3</v>
          </cell>
          <cell r="E684" t="str">
            <v>15kmFemaleGreat Grand Master</v>
          </cell>
          <cell r="F684">
            <v>0.10034722222222221</v>
          </cell>
        </row>
        <row r="685">
          <cell r="C685">
            <v>2</v>
          </cell>
          <cell r="E685" t="str">
            <v>15kmFemaleNone</v>
          </cell>
          <cell r="F685">
            <v>0.10416666666666667</v>
          </cell>
        </row>
        <row r="686">
          <cell r="C686">
            <v>2</v>
          </cell>
          <cell r="E686" t="str">
            <v>15kmFemaleJunior</v>
          </cell>
          <cell r="F686">
            <v>0.10416666666666667</v>
          </cell>
        </row>
        <row r="687">
          <cell r="C687">
            <v>2</v>
          </cell>
          <cell r="E687" t="str">
            <v>15kmFemaleSenior</v>
          </cell>
          <cell r="F687">
            <v>0.10416666666666667</v>
          </cell>
        </row>
        <row r="688">
          <cell r="C688">
            <v>2</v>
          </cell>
          <cell r="E688" t="str">
            <v>15kmFemaleVeteran</v>
          </cell>
          <cell r="F688">
            <v>0.10416666666666667</v>
          </cell>
        </row>
        <row r="689">
          <cell r="C689">
            <v>2</v>
          </cell>
          <cell r="E689" t="str">
            <v>15kmFemaleMaster</v>
          </cell>
          <cell r="F689">
            <v>0.10416666666666667</v>
          </cell>
        </row>
        <row r="690">
          <cell r="C690">
            <v>2</v>
          </cell>
          <cell r="E690" t="str">
            <v>15kmFemaleGrand Master</v>
          </cell>
          <cell r="F690">
            <v>0.10416666666666667</v>
          </cell>
        </row>
        <row r="691">
          <cell r="C691">
            <v>10</v>
          </cell>
          <cell r="E691" t="str">
            <v>21kmFemaleNone</v>
          </cell>
          <cell r="F691">
            <v>0.10416666666666667</v>
          </cell>
        </row>
        <row r="692">
          <cell r="C692">
            <v>10</v>
          </cell>
          <cell r="E692" t="str">
            <v>21kmFemaleJunior</v>
          </cell>
          <cell r="F692">
            <v>1.1574074074038876E-5</v>
          </cell>
        </row>
        <row r="693">
          <cell r="C693">
            <v>10</v>
          </cell>
          <cell r="E693" t="str">
            <v>21kmFemaleSenior</v>
          </cell>
          <cell r="F693">
            <v>1.1574074074038876E-5</v>
          </cell>
        </row>
        <row r="694">
          <cell r="C694">
            <v>10</v>
          </cell>
          <cell r="E694" t="str">
            <v>21kmFemaleVeteran</v>
          </cell>
          <cell r="F694">
            <v>1.1574074074038876E-5</v>
          </cell>
        </row>
        <row r="695">
          <cell r="C695">
            <v>10</v>
          </cell>
          <cell r="E695" t="str">
            <v>21kmFemaleMaster</v>
          </cell>
          <cell r="F695">
            <v>1.1574074074038876E-5</v>
          </cell>
        </row>
        <row r="696">
          <cell r="C696">
            <v>10</v>
          </cell>
          <cell r="E696" t="str">
            <v>21kmFemaleGrand Master</v>
          </cell>
          <cell r="F696">
            <v>1.1574074074038876E-5</v>
          </cell>
        </row>
        <row r="697">
          <cell r="C697">
            <v>10</v>
          </cell>
          <cell r="E697" t="str">
            <v>21kmFemaleGreat Grand Master</v>
          </cell>
          <cell r="F697">
            <v>1.1574074074038876E-5</v>
          </cell>
        </row>
        <row r="698">
          <cell r="C698">
            <v>10</v>
          </cell>
          <cell r="E698" t="str">
            <v>21kmFemaleNone</v>
          </cell>
          <cell r="F698">
            <v>9.8611111111111108E-2</v>
          </cell>
        </row>
        <row r="699">
          <cell r="C699">
            <v>10</v>
          </cell>
          <cell r="E699" t="str">
            <v>21kmFemaleJunior</v>
          </cell>
          <cell r="F699">
            <v>9.8611111111111108E-2</v>
          </cell>
        </row>
        <row r="700">
          <cell r="C700">
            <v>10</v>
          </cell>
          <cell r="E700" t="str">
            <v>21kmFemaleSenior</v>
          </cell>
          <cell r="F700">
            <v>9.8611111111111108E-2</v>
          </cell>
        </row>
        <row r="701">
          <cell r="C701">
            <v>10</v>
          </cell>
          <cell r="E701" t="str">
            <v>21kmFemaleVeteran</v>
          </cell>
          <cell r="F701">
            <v>0.10416666666666666</v>
          </cell>
        </row>
        <row r="702">
          <cell r="C702">
            <v>10</v>
          </cell>
          <cell r="E702" t="str">
            <v>21kmFemaleMaster</v>
          </cell>
          <cell r="F702">
            <v>0.10833333333333332</v>
          </cell>
        </row>
        <row r="703">
          <cell r="C703">
            <v>10</v>
          </cell>
          <cell r="E703" t="str">
            <v>21kmFemaleGrand Master</v>
          </cell>
          <cell r="F703">
            <v>0.1111111111111111</v>
          </cell>
        </row>
        <row r="704">
          <cell r="C704">
            <v>10</v>
          </cell>
          <cell r="E704" t="str">
            <v>21kmFemaleGreat Grand Master</v>
          </cell>
          <cell r="F704">
            <v>0.1125</v>
          </cell>
        </row>
        <row r="705">
          <cell r="C705">
            <v>9</v>
          </cell>
          <cell r="E705" t="str">
            <v>21kmFemaleNone</v>
          </cell>
          <cell r="F705">
            <v>0.10451388888888888</v>
          </cell>
        </row>
        <row r="706">
          <cell r="C706">
            <v>9</v>
          </cell>
          <cell r="E706" t="str">
            <v>21kmFemaleJunior</v>
          </cell>
          <cell r="F706">
            <v>0.10451388888888888</v>
          </cell>
        </row>
        <row r="707">
          <cell r="C707">
            <v>9</v>
          </cell>
          <cell r="E707" t="str">
            <v>21kmFemaleSenior</v>
          </cell>
          <cell r="F707">
            <v>0.10451388888888888</v>
          </cell>
        </row>
        <row r="708">
          <cell r="C708">
            <v>9</v>
          </cell>
          <cell r="E708" t="str">
            <v>21kmFemaleVeteran</v>
          </cell>
          <cell r="F708">
            <v>0.109375</v>
          </cell>
        </row>
        <row r="709">
          <cell r="C709">
            <v>9</v>
          </cell>
          <cell r="E709" t="str">
            <v>21kmFemaleMaster</v>
          </cell>
          <cell r="F709">
            <v>0.11302083333333332</v>
          </cell>
        </row>
        <row r="710">
          <cell r="C710">
            <v>9</v>
          </cell>
          <cell r="E710" t="str">
            <v>21kmFemaleGrand Master</v>
          </cell>
          <cell r="F710">
            <v>0.11545138888888888</v>
          </cell>
        </row>
        <row r="711">
          <cell r="C711">
            <v>9</v>
          </cell>
          <cell r="E711" t="str">
            <v>21kmFemaleGreat Grand Master</v>
          </cell>
          <cell r="F711">
            <v>0.11666666666666665</v>
          </cell>
        </row>
        <row r="712">
          <cell r="C712">
            <v>8</v>
          </cell>
          <cell r="E712" t="str">
            <v>21kmFemaleNone</v>
          </cell>
          <cell r="F712">
            <v>0.11041666666666666</v>
          </cell>
        </row>
        <row r="713">
          <cell r="C713">
            <v>8</v>
          </cell>
          <cell r="E713" t="str">
            <v>21kmFemaleJunior</v>
          </cell>
          <cell r="F713">
            <v>0.11041666666666666</v>
          </cell>
        </row>
        <row r="714">
          <cell r="C714">
            <v>8</v>
          </cell>
          <cell r="E714" t="str">
            <v>21kmFemaleSenior</v>
          </cell>
          <cell r="F714">
            <v>0.11041666666666666</v>
          </cell>
        </row>
        <row r="715">
          <cell r="C715">
            <v>8</v>
          </cell>
          <cell r="E715" t="str">
            <v>21kmFemaleVeteran</v>
          </cell>
          <cell r="F715">
            <v>0.11458333333333331</v>
          </cell>
        </row>
        <row r="716">
          <cell r="C716">
            <v>8</v>
          </cell>
          <cell r="E716" t="str">
            <v>21kmFemaleMaster</v>
          </cell>
          <cell r="F716">
            <v>0.11770833333333332</v>
          </cell>
        </row>
        <row r="717">
          <cell r="C717">
            <v>8</v>
          </cell>
          <cell r="E717" t="str">
            <v>21kmFemaleGrand Master</v>
          </cell>
          <cell r="F717">
            <v>0.11979166666666666</v>
          </cell>
        </row>
        <row r="718">
          <cell r="C718">
            <v>8</v>
          </cell>
          <cell r="E718" t="str">
            <v>21kmFemaleGreat Grand Master</v>
          </cell>
          <cell r="F718">
            <v>0.12083333333333332</v>
          </cell>
        </row>
        <row r="719">
          <cell r="C719">
            <v>7</v>
          </cell>
          <cell r="E719" t="str">
            <v>21kmFemaleNone</v>
          </cell>
          <cell r="F719">
            <v>0.11631944444444445</v>
          </cell>
        </row>
        <row r="720">
          <cell r="C720">
            <v>7</v>
          </cell>
          <cell r="E720" t="str">
            <v>21kmFemaleJunior</v>
          </cell>
          <cell r="F720">
            <v>0.11631944444444445</v>
          </cell>
        </row>
        <row r="721">
          <cell r="C721">
            <v>7</v>
          </cell>
          <cell r="E721" t="str">
            <v>21kmFemaleSenior</v>
          </cell>
          <cell r="F721">
            <v>0.11631944444444445</v>
          </cell>
        </row>
        <row r="722">
          <cell r="C722">
            <v>7</v>
          </cell>
          <cell r="E722" t="str">
            <v>21kmFemaleVeteran</v>
          </cell>
          <cell r="F722">
            <v>0.11979166666666664</v>
          </cell>
        </row>
        <row r="723">
          <cell r="C723">
            <v>7</v>
          </cell>
          <cell r="E723" t="str">
            <v>21kmFemaleMaster</v>
          </cell>
          <cell r="F723">
            <v>0.12239583333333331</v>
          </cell>
        </row>
        <row r="724">
          <cell r="C724">
            <v>7</v>
          </cell>
          <cell r="E724" t="str">
            <v>21kmFemaleGrand Master</v>
          </cell>
          <cell r="F724">
            <v>0.12413194444444443</v>
          </cell>
        </row>
        <row r="725">
          <cell r="C725">
            <v>7</v>
          </cell>
          <cell r="E725" t="str">
            <v>21kmFemaleGreat Grand Master</v>
          </cell>
          <cell r="F725">
            <v>0.125</v>
          </cell>
        </row>
        <row r="726">
          <cell r="C726">
            <v>6</v>
          </cell>
          <cell r="E726" t="str">
            <v>21kmFemaleNone</v>
          </cell>
          <cell r="F726">
            <v>0.12222222222222223</v>
          </cell>
        </row>
        <row r="727">
          <cell r="C727">
            <v>6</v>
          </cell>
          <cell r="E727" t="str">
            <v>21kmFemaleJunior</v>
          </cell>
          <cell r="F727">
            <v>0.12222222222222223</v>
          </cell>
        </row>
        <row r="728">
          <cell r="C728">
            <v>6</v>
          </cell>
          <cell r="E728" t="str">
            <v>21kmFemaleSenior</v>
          </cell>
          <cell r="F728">
            <v>0.12222222222222223</v>
          </cell>
        </row>
        <row r="729">
          <cell r="C729">
            <v>6</v>
          </cell>
          <cell r="E729" t="str">
            <v>21kmFemaleVeteran</v>
          </cell>
          <cell r="F729">
            <v>0.125</v>
          </cell>
        </row>
        <row r="730">
          <cell r="C730">
            <v>6</v>
          </cell>
          <cell r="E730" t="str">
            <v>21kmFemaleMaster</v>
          </cell>
          <cell r="F730">
            <v>0.12708333333333333</v>
          </cell>
        </row>
        <row r="731">
          <cell r="C731">
            <v>6</v>
          </cell>
          <cell r="E731" t="str">
            <v>21kmFemaleGrand Master</v>
          </cell>
          <cell r="F731">
            <v>0.12847222222222221</v>
          </cell>
        </row>
        <row r="732">
          <cell r="C732">
            <v>6</v>
          </cell>
          <cell r="E732" t="str">
            <v>21kmFemaleGreat Grand Master</v>
          </cell>
          <cell r="F732">
            <v>0.12916666666666665</v>
          </cell>
        </row>
        <row r="733">
          <cell r="C733">
            <v>5</v>
          </cell>
          <cell r="E733" t="str">
            <v>21kmFemaleNone</v>
          </cell>
          <cell r="F733">
            <v>0.12812499999999999</v>
          </cell>
        </row>
        <row r="734">
          <cell r="C734">
            <v>5</v>
          </cell>
          <cell r="E734" t="str">
            <v>21kmFemaleJunior</v>
          </cell>
          <cell r="F734">
            <v>0.12812499999999999</v>
          </cell>
        </row>
        <row r="735">
          <cell r="C735">
            <v>5</v>
          </cell>
          <cell r="E735" t="str">
            <v>21kmFemaleSenior</v>
          </cell>
          <cell r="F735">
            <v>0.12812499999999999</v>
          </cell>
        </row>
        <row r="736">
          <cell r="C736">
            <v>5</v>
          </cell>
          <cell r="E736" t="str">
            <v>21kmFemaleVeteran</v>
          </cell>
          <cell r="F736">
            <v>0.13020833333333331</v>
          </cell>
        </row>
        <row r="737">
          <cell r="C737">
            <v>5</v>
          </cell>
          <cell r="E737" t="str">
            <v>21kmFemaleMaster</v>
          </cell>
          <cell r="F737">
            <v>0.13177083333333334</v>
          </cell>
        </row>
        <row r="738">
          <cell r="C738">
            <v>5</v>
          </cell>
          <cell r="E738" t="str">
            <v>21kmFemaleGrand Master</v>
          </cell>
          <cell r="F738">
            <v>0.1328125</v>
          </cell>
        </row>
        <row r="739">
          <cell r="C739">
            <v>5</v>
          </cell>
          <cell r="E739" t="str">
            <v>21kmFemaleGreat Grand Master</v>
          </cell>
          <cell r="F739">
            <v>0.13333333333333333</v>
          </cell>
        </row>
        <row r="740">
          <cell r="C740">
            <v>4</v>
          </cell>
          <cell r="E740" t="str">
            <v>21kmFemaleNone</v>
          </cell>
          <cell r="F740">
            <v>0.1340277777777778</v>
          </cell>
        </row>
        <row r="741">
          <cell r="C741">
            <v>4</v>
          </cell>
          <cell r="E741" t="str">
            <v>21kmFemaleJunior</v>
          </cell>
          <cell r="F741">
            <v>0.1340277777777778</v>
          </cell>
        </row>
        <row r="742">
          <cell r="C742">
            <v>4</v>
          </cell>
          <cell r="E742" t="str">
            <v>21kmFemaleSenior</v>
          </cell>
          <cell r="F742">
            <v>0.1340277777777778</v>
          </cell>
        </row>
        <row r="743">
          <cell r="C743">
            <v>4</v>
          </cell>
          <cell r="E743" t="str">
            <v>21kmFemaleVeteran</v>
          </cell>
          <cell r="F743">
            <v>0.13541666666666666</v>
          </cell>
        </row>
        <row r="744">
          <cell r="C744">
            <v>4</v>
          </cell>
          <cell r="E744" t="str">
            <v>21kmFemaleMaster</v>
          </cell>
          <cell r="F744">
            <v>0.13645833333333335</v>
          </cell>
        </row>
        <row r="745">
          <cell r="C745">
            <v>4</v>
          </cell>
          <cell r="E745" t="str">
            <v>21kmFemaleGrand Master</v>
          </cell>
          <cell r="F745">
            <v>0.13715277777777779</v>
          </cell>
        </row>
        <row r="746">
          <cell r="C746">
            <v>4</v>
          </cell>
          <cell r="E746" t="str">
            <v>21kmFemaleGreat Grand Master</v>
          </cell>
          <cell r="F746">
            <v>0.13750000000000001</v>
          </cell>
        </row>
        <row r="747">
          <cell r="C747">
            <v>3</v>
          </cell>
          <cell r="E747" t="str">
            <v>21kmFemaleNone</v>
          </cell>
          <cell r="F747">
            <v>0.13993055555555559</v>
          </cell>
        </row>
        <row r="748">
          <cell r="C748">
            <v>3</v>
          </cell>
          <cell r="E748" t="str">
            <v>21kmFemaleJunior</v>
          </cell>
          <cell r="F748">
            <v>0.13993055555555559</v>
          </cell>
        </row>
        <row r="749">
          <cell r="C749">
            <v>3</v>
          </cell>
          <cell r="E749" t="str">
            <v>21kmFemaleSenior</v>
          </cell>
          <cell r="F749">
            <v>0.13993055555555559</v>
          </cell>
        </row>
        <row r="750">
          <cell r="C750">
            <v>3</v>
          </cell>
          <cell r="E750" t="str">
            <v>21kmFemaleVeteran</v>
          </cell>
          <cell r="F750">
            <v>0.140625</v>
          </cell>
        </row>
        <row r="751">
          <cell r="C751">
            <v>3</v>
          </cell>
          <cell r="E751" t="str">
            <v>21kmFemaleMaster</v>
          </cell>
          <cell r="F751">
            <v>0.14114583333333336</v>
          </cell>
        </row>
        <row r="752">
          <cell r="C752">
            <v>3</v>
          </cell>
          <cell r="E752" t="str">
            <v>21kmFemaleGrand Master</v>
          </cell>
          <cell r="F752">
            <v>0.14149305555555558</v>
          </cell>
        </row>
        <row r="753">
          <cell r="C753">
            <v>3</v>
          </cell>
          <cell r="E753" t="str">
            <v>21kmFemaleGreat Grand Master</v>
          </cell>
          <cell r="F753">
            <v>0.14166666666666669</v>
          </cell>
        </row>
        <row r="754">
          <cell r="C754">
            <v>2</v>
          </cell>
          <cell r="E754" t="str">
            <v>21kmFemaleNone</v>
          </cell>
          <cell r="F754">
            <v>0.14583333333333337</v>
          </cell>
        </row>
        <row r="755">
          <cell r="C755">
            <v>2</v>
          </cell>
          <cell r="E755" t="str">
            <v>21kmFemaleJunior</v>
          </cell>
          <cell r="F755">
            <v>0.14583333333333337</v>
          </cell>
        </row>
        <row r="756">
          <cell r="C756">
            <v>2</v>
          </cell>
          <cell r="E756" t="str">
            <v>21kmFemaleSenior</v>
          </cell>
          <cell r="F756">
            <v>0.14583333333333337</v>
          </cell>
        </row>
        <row r="757">
          <cell r="C757">
            <v>2</v>
          </cell>
          <cell r="E757" t="str">
            <v>21kmFemaleVeteran</v>
          </cell>
          <cell r="F757">
            <v>0.14583333333333334</v>
          </cell>
        </row>
        <row r="758">
          <cell r="C758">
            <v>2</v>
          </cell>
          <cell r="E758" t="str">
            <v>21kmFemaleMaster</v>
          </cell>
          <cell r="F758">
            <v>0.14583333333333337</v>
          </cell>
        </row>
        <row r="759">
          <cell r="C759">
            <v>2</v>
          </cell>
          <cell r="E759" t="str">
            <v>21kmFemaleGrand Master</v>
          </cell>
          <cell r="F759">
            <v>0.14583333333333337</v>
          </cell>
        </row>
        <row r="760">
          <cell r="C760">
            <v>2</v>
          </cell>
          <cell r="E760" t="str">
            <v>21kmFemaleGreat Grand Master</v>
          </cell>
          <cell r="F760">
            <v>0.14583333333333337</v>
          </cell>
        </row>
        <row r="761">
          <cell r="C761">
            <v>10</v>
          </cell>
          <cell r="E761" t="str">
            <v>32kmFemaleNone</v>
          </cell>
          <cell r="F761">
            <v>1.1574074074038876E-5</v>
          </cell>
        </row>
        <row r="762">
          <cell r="C762">
            <v>10</v>
          </cell>
          <cell r="E762" t="str">
            <v>32kmFemaleJunior</v>
          </cell>
          <cell r="F762">
            <v>1.1574074074038876E-5</v>
          </cell>
        </row>
        <row r="763">
          <cell r="C763">
            <v>10</v>
          </cell>
          <cell r="E763" t="str">
            <v>32kmFemaleSenior</v>
          </cell>
          <cell r="F763">
            <v>1.1574074074038876E-5</v>
          </cell>
        </row>
        <row r="764">
          <cell r="C764">
            <v>10</v>
          </cell>
          <cell r="E764" t="str">
            <v>32kmFemaleVeteran</v>
          </cell>
          <cell r="F764">
            <v>1.1574074074038876E-5</v>
          </cell>
        </row>
        <row r="765">
          <cell r="C765">
            <v>10</v>
          </cell>
          <cell r="E765" t="str">
            <v>32kmFemaleMaster</v>
          </cell>
          <cell r="F765">
            <v>1.1574074074038876E-5</v>
          </cell>
        </row>
        <row r="766">
          <cell r="C766">
            <v>10</v>
          </cell>
          <cell r="E766" t="str">
            <v>32kmFemaleGrand Master</v>
          </cell>
          <cell r="F766">
            <v>1.1574074074038876E-5</v>
          </cell>
        </row>
        <row r="767">
          <cell r="C767">
            <v>10</v>
          </cell>
          <cell r="E767" t="str">
            <v>32kmFemaleGreat Grand Master</v>
          </cell>
          <cell r="F767">
            <v>1.1574074074038876E-5</v>
          </cell>
        </row>
        <row r="768">
          <cell r="C768">
            <v>10</v>
          </cell>
          <cell r="E768" t="str">
            <v>32kmFemaleNone</v>
          </cell>
          <cell r="F768">
            <v>0.15026455026455027</v>
          </cell>
        </row>
        <row r="769">
          <cell r="C769">
            <v>10</v>
          </cell>
          <cell r="E769" t="str">
            <v>32kmFemaleJunior</v>
          </cell>
          <cell r="F769">
            <v>0.15026455026455027</v>
          </cell>
        </row>
        <row r="770">
          <cell r="C770">
            <v>10</v>
          </cell>
          <cell r="E770" t="str">
            <v>32kmFemaleSenior</v>
          </cell>
          <cell r="F770">
            <v>0.15026455026455027</v>
          </cell>
        </row>
        <row r="771">
          <cell r="C771">
            <v>10</v>
          </cell>
          <cell r="E771" t="str">
            <v>32kmFemaleVeteran</v>
          </cell>
          <cell r="F771">
            <v>0.15873015873015872</v>
          </cell>
        </row>
        <row r="772">
          <cell r="C772">
            <v>10</v>
          </cell>
          <cell r="E772" t="str">
            <v>32kmFemaleMaster</v>
          </cell>
          <cell r="F772">
            <v>0.16507936507936508</v>
          </cell>
        </row>
        <row r="773">
          <cell r="C773">
            <v>10</v>
          </cell>
          <cell r="E773" t="str">
            <v>32kmFemaleGrand Master</v>
          </cell>
          <cell r="F773">
            <v>0.1693121693121693</v>
          </cell>
        </row>
        <row r="774">
          <cell r="C774">
            <v>10</v>
          </cell>
          <cell r="E774" t="str">
            <v>32kmFemaleGreat Grand Master</v>
          </cell>
          <cell r="F774">
            <v>0.17142857142857143</v>
          </cell>
        </row>
        <row r="775">
          <cell r="C775">
            <v>9</v>
          </cell>
          <cell r="E775" t="str">
            <v>32kmFemaleNone</v>
          </cell>
          <cell r="F775">
            <v>0.15925925925925924</v>
          </cell>
        </row>
        <row r="776">
          <cell r="C776">
            <v>9</v>
          </cell>
          <cell r="E776" t="str">
            <v>32kmFemaleJunior</v>
          </cell>
          <cell r="F776">
            <v>0.15925925925925924</v>
          </cell>
        </row>
        <row r="777">
          <cell r="C777">
            <v>9</v>
          </cell>
          <cell r="E777" t="str">
            <v>32kmFemaleSenior</v>
          </cell>
          <cell r="F777">
            <v>0.15925925925925924</v>
          </cell>
        </row>
        <row r="778">
          <cell r="C778">
            <v>9</v>
          </cell>
          <cell r="E778" t="str">
            <v>32kmFemaleVeteran</v>
          </cell>
          <cell r="F778">
            <v>0.16666666666666666</v>
          </cell>
        </row>
        <row r="779">
          <cell r="C779">
            <v>9</v>
          </cell>
          <cell r="E779" t="str">
            <v>32kmFemaleMaster</v>
          </cell>
          <cell r="F779">
            <v>0.17222222222222219</v>
          </cell>
        </row>
        <row r="780">
          <cell r="C780">
            <v>9</v>
          </cell>
          <cell r="E780" t="str">
            <v>32kmFemaleGrand Master</v>
          </cell>
          <cell r="F780">
            <v>0.1759259259259259</v>
          </cell>
        </row>
        <row r="781">
          <cell r="C781">
            <v>9</v>
          </cell>
          <cell r="E781" t="str">
            <v>32kmFemaleGreat Grand Master</v>
          </cell>
          <cell r="F781">
            <v>0.17777777777777776</v>
          </cell>
        </row>
        <row r="782">
          <cell r="C782">
            <v>8</v>
          </cell>
          <cell r="E782" t="str">
            <v>32kmFemaleNone</v>
          </cell>
          <cell r="F782">
            <v>0.16825396825396824</v>
          </cell>
        </row>
        <row r="783">
          <cell r="C783">
            <v>8</v>
          </cell>
          <cell r="E783" t="str">
            <v>32kmFemaleJunior</v>
          </cell>
          <cell r="F783">
            <v>0.16825396825396824</v>
          </cell>
        </row>
        <row r="784">
          <cell r="C784">
            <v>8</v>
          </cell>
          <cell r="E784" t="str">
            <v>32kmFemaleSenior</v>
          </cell>
          <cell r="F784">
            <v>0.16825396825396824</v>
          </cell>
        </row>
        <row r="785">
          <cell r="C785">
            <v>8</v>
          </cell>
          <cell r="E785" t="str">
            <v>32kmFemaleVeteran</v>
          </cell>
          <cell r="F785">
            <v>0.17460317460317457</v>
          </cell>
        </row>
        <row r="786">
          <cell r="C786">
            <v>8</v>
          </cell>
          <cell r="E786" t="str">
            <v>32kmFemaleMaster</v>
          </cell>
          <cell r="F786">
            <v>0.17936507936507934</v>
          </cell>
        </row>
        <row r="787">
          <cell r="C787">
            <v>8</v>
          </cell>
          <cell r="E787" t="str">
            <v>32kmFemaleGrand Master</v>
          </cell>
          <cell r="F787">
            <v>0.18253968253968253</v>
          </cell>
        </row>
        <row r="788">
          <cell r="C788">
            <v>8</v>
          </cell>
          <cell r="E788" t="str">
            <v>32kmFemaleGreat Grand Master</v>
          </cell>
          <cell r="F788">
            <v>0.18412698412698411</v>
          </cell>
        </row>
        <row r="789">
          <cell r="C789">
            <v>7</v>
          </cell>
          <cell r="E789" t="str">
            <v>32kmFemaleNone</v>
          </cell>
          <cell r="F789">
            <v>0.17724867724867727</v>
          </cell>
        </row>
        <row r="790">
          <cell r="C790">
            <v>7</v>
          </cell>
          <cell r="E790" t="str">
            <v>32kmFemaleJunior</v>
          </cell>
          <cell r="F790">
            <v>0.17724867724867727</v>
          </cell>
        </row>
        <row r="791">
          <cell r="C791">
            <v>7</v>
          </cell>
          <cell r="E791" t="str">
            <v>32kmFemaleSenior</v>
          </cell>
          <cell r="F791">
            <v>0.17724867724867727</v>
          </cell>
        </row>
        <row r="792">
          <cell r="C792">
            <v>7</v>
          </cell>
          <cell r="E792" t="str">
            <v>32kmFemaleVeteran</v>
          </cell>
          <cell r="F792">
            <v>0.1825396825396825</v>
          </cell>
        </row>
        <row r="793">
          <cell r="C793">
            <v>7</v>
          </cell>
          <cell r="E793" t="str">
            <v>32kmFemaleMaster</v>
          </cell>
          <cell r="F793">
            <v>0.18650793650793648</v>
          </cell>
        </row>
        <row r="794">
          <cell r="C794">
            <v>7</v>
          </cell>
          <cell r="E794" t="str">
            <v>32kmFemaleGrand Master</v>
          </cell>
          <cell r="F794">
            <v>0.18915343915343913</v>
          </cell>
        </row>
        <row r="795">
          <cell r="C795">
            <v>7</v>
          </cell>
          <cell r="E795" t="str">
            <v>32kmFemaleGreat Grand Master</v>
          </cell>
          <cell r="F795">
            <v>0.19047619047619047</v>
          </cell>
        </row>
        <row r="796">
          <cell r="C796">
            <v>6</v>
          </cell>
          <cell r="E796" t="str">
            <v>32kmFemaleNone</v>
          </cell>
          <cell r="F796">
            <v>0.18624338624338627</v>
          </cell>
        </row>
        <row r="797">
          <cell r="C797">
            <v>6</v>
          </cell>
          <cell r="E797" t="str">
            <v>32kmFemaleJunior</v>
          </cell>
          <cell r="F797">
            <v>0.18624338624338627</v>
          </cell>
        </row>
        <row r="798">
          <cell r="C798">
            <v>6</v>
          </cell>
          <cell r="E798" t="str">
            <v>32kmFemaleSenior</v>
          </cell>
          <cell r="F798">
            <v>0.18624338624338627</v>
          </cell>
        </row>
        <row r="799">
          <cell r="C799">
            <v>6</v>
          </cell>
          <cell r="E799" t="str">
            <v>32kmFemaleVeteran</v>
          </cell>
          <cell r="F799">
            <v>0.19047619047619047</v>
          </cell>
        </row>
        <row r="800">
          <cell r="C800">
            <v>6</v>
          </cell>
          <cell r="E800" t="str">
            <v>32kmFemaleMaster</v>
          </cell>
          <cell r="F800">
            <v>0.19365079365079363</v>
          </cell>
        </row>
        <row r="801">
          <cell r="C801">
            <v>6</v>
          </cell>
          <cell r="E801" t="str">
            <v>32kmFemaleGrand Master</v>
          </cell>
          <cell r="F801">
            <v>0.19576719576719576</v>
          </cell>
        </row>
        <row r="802">
          <cell r="C802">
            <v>6</v>
          </cell>
          <cell r="E802" t="str">
            <v>32kmFemaleGreat Grand Master</v>
          </cell>
          <cell r="F802">
            <v>0.19682539682539679</v>
          </cell>
        </row>
        <row r="803">
          <cell r="C803">
            <v>5</v>
          </cell>
          <cell r="E803" t="str">
            <v>32kmFemaleNone</v>
          </cell>
          <cell r="F803">
            <v>0.19523809523809521</v>
          </cell>
        </row>
        <row r="804">
          <cell r="C804">
            <v>5</v>
          </cell>
          <cell r="E804" t="str">
            <v>32kmFemaleJunior</v>
          </cell>
          <cell r="F804">
            <v>0.19523809523809521</v>
          </cell>
        </row>
        <row r="805">
          <cell r="C805">
            <v>5</v>
          </cell>
          <cell r="E805" t="str">
            <v>32kmFemaleSenior</v>
          </cell>
          <cell r="F805">
            <v>0.19523809523809521</v>
          </cell>
        </row>
        <row r="806">
          <cell r="C806">
            <v>5</v>
          </cell>
          <cell r="E806" t="str">
            <v>32kmFemaleVeteran</v>
          </cell>
          <cell r="F806">
            <v>0.19841269841269837</v>
          </cell>
        </row>
        <row r="807">
          <cell r="C807">
            <v>5</v>
          </cell>
          <cell r="E807" t="str">
            <v>32kmFemaleMaster</v>
          </cell>
          <cell r="F807">
            <v>0.2007936507936508</v>
          </cell>
        </row>
        <row r="808">
          <cell r="C808">
            <v>5</v>
          </cell>
          <cell r="E808" t="str">
            <v>32kmFemaleGrand Master</v>
          </cell>
          <cell r="F808">
            <v>0.20238095238095238</v>
          </cell>
        </row>
        <row r="809">
          <cell r="C809">
            <v>5</v>
          </cell>
          <cell r="E809" t="str">
            <v>32kmFemaleGreat Grand Master</v>
          </cell>
          <cell r="F809">
            <v>0.20317460317460317</v>
          </cell>
        </row>
        <row r="810">
          <cell r="C810">
            <v>4</v>
          </cell>
          <cell r="E810" t="str">
            <v>32kmFemaleNone</v>
          </cell>
          <cell r="F810">
            <v>0.20423280423280427</v>
          </cell>
        </row>
        <row r="811">
          <cell r="C811">
            <v>4</v>
          </cell>
          <cell r="E811" t="str">
            <v>32kmFemaleJunior</v>
          </cell>
          <cell r="F811">
            <v>0.20423280423280427</v>
          </cell>
        </row>
        <row r="812">
          <cell r="C812">
            <v>4</v>
          </cell>
          <cell r="E812" t="str">
            <v>32kmFemaleSenior</v>
          </cell>
          <cell r="F812">
            <v>0.20423280423280427</v>
          </cell>
        </row>
        <row r="813">
          <cell r="C813">
            <v>4</v>
          </cell>
          <cell r="E813" t="str">
            <v>32kmFemaleVeteran</v>
          </cell>
          <cell r="F813">
            <v>0.20634920634920634</v>
          </cell>
        </row>
        <row r="814">
          <cell r="C814">
            <v>4</v>
          </cell>
          <cell r="E814" t="str">
            <v>32kmFemaleMaster</v>
          </cell>
          <cell r="F814">
            <v>0.20793650793650795</v>
          </cell>
        </row>
        <row r="815">
          <cell r="C815">
            <v>4</v>
          </cell>
          <cell r="E815" t="str">
            <v>32kmFemaleGrand Master</v>
          </cell>
          <cell r="F815">
            <v>0.20899470899470901</v>
          </cell>
        </row>
        <row r="816">
          <cell r="C816">
            <v>4</v>
          </cell>
          <cell r="E816" t="str">
            <v>32kmFemaleGreat Grand Master</v>
          </cell>
          <cell r="F816">
            <v>0.20952380952380953</v>
          </cell>
        </row>
        <row r="817">
          <cell r="C817">
            <v>10</v>
          </cell>
          <cell r="E817" t="str">
            <v>42kmFemaleNone</v>
          </cell>
          <cell r="F817">
            <v>0</v>
          </cell>
        </row>
        <row r="818">
          <cell r="C818">
            <v>10</v>
          </cell>
          <cell r="E818" t="str">
            <v>42kmFemaleJunior</v>
          </cell>
          <cell r="F818">
            <v>0</v>
          </cell>
        </row>
        <row r="819">
          <cell r="C819">
            <v>10</v>
          </cell>
          <cell r="E819" t="str">
            <v>42kmFemaleSenior</v>
          </cell>
          <cell r="F819">
            <v>0</v>
          </cell>
        </row>
        <row r="820">
          <cell r="C820">
            <v>10</v>
          </cell>
          <cell r="E820" t="str">
            <v>42kmFemaleVeteran</v>
          </cell>
          <cell r="F820">
            <v>0</v>
          </cell>
        </row>
        <row r="821">
          <cell r="C821">
            <v>10</v>
          </cell>
          <cell r="E821" t="str">
            <v>42kmFemaleMaster</v>
          </cell>
          <cell r="F821">
            <v>0</v>
          </cell>
        </row>
        <row r="822">
          <cell r="C822">
            <v>10</v>
          </cell>
          <cell r="E822" t="str">
            <v>42kmFemaleGrand Master</v>
          </cell>
          <cell r="F822">
            <v>0</v>
          </cell>
        </row>
        <row r="823">
          <cell r="C823">
            <v>10</v>
          </cell>
          <cell r="E823" t="str">
            <v>42kmFemaleGreat Grand Master</v>
          </cell>
          <cell r="F823">
            <v>0</v>
          </cell>
        </row>
        <row r="824">
          <cell r="C824">
            <v>10</v>
          </cell>
          <cell r="E824" t="str">
            <v>42kmFemaleNone</v>
          </cell>
          <cell r="F824">
            <v>0.19722222222222222</v>
          </cell>
        </row>
        <row r="825">
          <cell r="C825">
            <v>10</v>
          </cell>
          <cell r="E825" t="str">
            <v>42kmFemaleJunior</v>
          </cell>
          <cell r="F825">
            <v>0.19722222222222222</v>
          </cell>
        </row>
        <row r="826">
          <cell r="C826">
            <v>10</v>
          </cell>
          <cell r="E826" t="str">
            <v>42kmFemaleSenior</v>
          </cell>
          <cell r="F826">
            <v>0.19722222222222222</v>
          </cell>
        </row>
        <row r="827">
          <cell r="C827">
            <v>10</v>
          </cell>
          <cell r="E827" t="str">
            <v>42kmFemaleVeteran</v>
          </cell>
          <cell r="F827">
            <v>0.20833333333333331</v>
          </cell>
        </row>
        <row r="828">
          <cell r="C828">
            <v>10</v>
          </cell>
          <cell r="E828" t="str">
            <v>42kmFemaleMaster</v>
          </cell>
          <cell r="F828">
            <v>0.21666666666666667</v>
          </cell>
        </row>
        <row r="829">
          <cell r="C829">
            <v>10</v>
          </cell>
          <cell r="E829" t="str">
            <v>42kmFemaleGrand Master</v>
          </cell>
          <cell r="F829">
            <v>0.22222222222222221</v>
          </cell>
        </row>
        <row r="830">
          <cell r="C830">
            <v>10</v>
          </cell>
          <cell r="E830" t="str">
            <v>42kmFemaleGreat Grand Master</v>
          </cell>
          <cell r="F830">
            <v>0.22500000000000001</v>
          </cell>
        </row>
        <row r="831">
          <cell r="C831">
            <v>9</v>
          </cell>
          <cell r="E831" t="str">
            <v>42kmFemaleNone</v>
          </cell>
          <cell r="F831">
            <v>0.20902777777777776</v>
          </cell>
        </row>
        <row r="832">
          <cell r="C832">
            <v>9</v>
          </cell>
          <cell r="E832" t="str">
            <v>42kmFemaleJunior</v>
          </cell>
          <cell r="F832">
            <v>0.20902777777777776</v>
          </cell>
        </row>
        <row r="833">
          <cell r="C833">
            <v>9</v>
          </cell>
          <cell r="E833" t="str">
            <v>42kmFemaleSenior</v>
          </cell>
          <cell r="F833">
            <v>0.20902777777777776</v>
          </cell>
        </row>
        <row r="834">
          <cell r="C834">
            <v>9</v>
          </cell>
          <cell r="E834" t="str">
            <v>42kmFemaleVeteran</v>
          </cell>
          <cell r="F834">
            <v>0.21875</v>
          </cell>
        </row>
        <row r="835">
          <cell r="C835">
            <v>9</v>
          </cell>
          <cell r="E835" t="str">
            <v>42kmFemaleMaster</v>
          </cell>
          <cell r="F835">
            <v>0.22604166666666664</v>
          </cell>
        </row>
        <row r="836">
          <cell r="C836">
            <v>9</v>
          </cell>
          <cell r="E836" t="str">
            <v>42kmFemaleGrand Master</v>
          </cell>
          <cell r="F836">
            <v>0.23090277777777773</v>
          </cell>
        </row>
        <row r="837">
          <cell r="C837">
            <v>9</v>
          </cell>
          <cell r="E837" t="str">
            <v>42kmFemaleGreat Grand Master</v>
          </cell>
          <cell r="F837">
            <v>0.23333333333333331</v>
          </cell>
        </row>
        <row r="838">
          <cell r="C838">
            <v>8</v>
          </cell>
          <cell r="E838" t="str">
            <v>42kmFemaleNone</v>
          </cell>
          <cell r="F838">
            <v>0.22083333333333333</v>
          </cell>
        </row>
        <row r="839">
          <cell r="C839">
            <v>8</v>
          </cell>
          <cell r="E839" t="str">
            <v>42kmFemaleJunior</v>
          </cell>
          <cell r="F839">
            <v>0.22083333333333333</v>
          </cell>
        </row>
        <row r="840">
          <cell r="C840">
            <v>8</v>
          </cell>
          <cell r="E840" t="str">
            <v>42kmFemaleSenior</v>
          </cell>
          <cell r="F840">
            <v>0.22083333333333333</v>
          </cell>
        </row>
        <row r="841">
          <cell r="C841">
            <v>8</v>
          </cell>
          <cell r="E841" t="str">
            <v>42kmFemaleVeteran</v>
          </cell>
          <cell r="F841">
            <v>0.22916666666666663</v>
          </cell>
        </row>
        <row r="842">
          <cell r="C842">
            <v>8</v>
          </cell>
          <cell r="E842" t="str">
            <v>42kmFemaleMaster</v>
          </cell>
          <cell r="F842">
            <v>0.23541666666666664</v>
          </cell>
        </row>
        <row r="843">
          <cell r="C843">
            <v>8</v>
          </cell>
          <cell r="E843" t="str">
            <v>42kmFemaleGrand Master</v>
          </cell>
          <cell r="F843">
            <v>0.23958333333333331</v>
          </cell>
        </row>
        <row r="844">
          <cell r="C844">
            <v>8</v>
          </cell>
          <cell r="E844" t="str">
            <v>42kmFemaleGreat Grand Master</v>
          </cell>
          <cell r="F844">
            <v>0.24166666666666664</v>
          </cell>
        </row>
        <row r="845">
          <cell r="C845">
            <v>7</v>
          </cell>
          <cell r="E845" t="str">
            <v>42kmFemaleNone</v>
          </cell>
          <cell r="F845">
            <v>0.23263888888888892</v>
          </cell>
        </row>
        <row r="846">
          <cell r="C846">
            <v>7</v>
          </cell>
          <cell r="E846" t="str">
            <v>42kmFemaleJunior</v>
          </cell>
          <cell r="F846">
            <v>0.23263888888888892</v>
          </cell>
        </row>
        <row r="847">
          <cell r="C847">
            <v>7</v>
          </cell>
          <cell r="E847" t="str">
            <v>42kmFemaleSenior</v>
          </cell>
          <cell r="F847">
            <v>0.23263888888888892</v>
          </cell>
        </row>
        <row r="848">
          <cell r="C848">
            <v>7</v>
          </cell>
          <cell r="E848" t="str">
            <v>42kmFemaleVeteran</v>
          </cell>
          <cell r="F848">
            <v>0.23958333333333329</v>
          </cell>
        </row>
        <row r="849">
          <cell r="C849">
            <v>7</v>
          </cell>
          <cell r="E849" t="str">
            <v>42kmFemaleMaster</v>
          </cell>
          <cell r="F849">
            <v>0.24479166666666663</v>
          </cell>
        </row>
        <row r="850">
          <cell r="C850">
            <v>7</v>
          </cell>
          <cell r="E850" t="str">
            <v>42kmFemaleGrand Master</v>
          </cell>
          <cell r="F850">
            <v>0.24826388888888887</v>
          </cell>
        </row>
        <row r="851">
          <cell r="C851">
            <v>7</v>
          </cell>
          <cell r="E851" t="str">
            <v>42kmFemaleGreat Grand Master</v>
          </cell>
          <cell r="F851">
            <v>0.25</v>
          </cell>
        </row>
        <row r="852">
          <cell r="C852">
            <v>6</v>
          </cell>
          <cell r="E852" t="str">
            <v>42kmFemaleNone</v>
          </cell>
          <cell r="F852">
            <v>0.24444444444444446</v>
          </cell>
        </row>
        <row r="853">
          <cell r="C853">
            <v>6</v>
          </cell>
          <cell r="E853" t="str">
            <v>42kmFemaleJunior</v>
          </cell>
          <cell r="F853">
            <v>0.24444444444444446</v>
          </cell>
        </row>
        <row r="854">
          <cell r="C854">
            <v>6</v>
          </cell>
          <cell r="E854" t="str">
            <v>42kmFemaleSenior</v>
          </cell>
          <cell r="F854">
            <v>0.24444444444444446</v>
          </cell>
        </row>
        <row r="855">
          <cell r="C855">
            <v>6</v>
          </cell>
          <cell r="E855" t="str">
            <v>42kmFemaleVeteran</v>
          </cell>
          <cell r="F855">
            <v>0.25</v>
          </cell>
        </row>
        <row r="856">
          <cell r="C856">
            <v>6</v>
          </cell>
          <cell r="E856" t="str">
            <v>42kmFemaleMaster</v>
          </cell>
          <cell r="F856">
            <v>0.25416666666666665</v>
          </cell>
        </row>
        <row r="857">
          <cell r="C857">
            <v>6</v>
          </cell>
          <cell r="E857" t="str">
            <v>42kmFemaleGrand Master</v>
          </cell>
          <cell r="F857">
            <v>0.25694444444444442</v>
          </cell>
        </row>
        <row r="858">
          <cell r="C858">
            <v>5</v>
          </cell>
          <cell r="E858" t="str">
            <v>42kmFemaleNone</v>
          </cell>
          <cell r="F858">
            <v>0.2583333333333333</v>
          </cell>
        </row>
        <row r="859">
          <cell r="C859">
            <v>5</v>
          </cell>
          <cell r="E859" t="str">
            <v>42kmFemaleJunior</v>
          </cell>
          <cell r="F859">
            <v>0.25624999999999998</v>
          </cell>
        </row>
        <row r="860">
          <cell r="C860">
            <v>5</v>
          </cell>
          <cell r="E860" t="str">
            <v>42kmFemaleSenior</v>
          </cell>
          <cell r="F860">
            <v>0.25624999999999998</v>
          </cell>
        </row>
        <row r="861">
          <cell r="C861">
            <v>5</v>
          </cell>
          <cell r="E861" t="str">
            <v>42kmFemaleVeteran</v>
          </cell>
          <cell r="F861">
            <v>0.25624999999999998</v>
          </cell>
        </row>
        <row r="862">
          <cell r="C862">
            <v>5</v>
          </cell>
          <cell r="E862" t="str">
            <v>42kmFemaleMaster</v>
          </cell>
          <cell r="F862">
            <v>0.26041666666666663</v>
          </cell>
        </row>
        <row r="863">
          <cell r="C863">
            <v>5</v>
          </cell>
          <cell r="E863" t="str">
            <v>42kmFemaleGrand Master</v>
          </cell>
          <cell r="F863">
            <v>0.26354166666666667</v>
          </cell>
        </row>
        <row r="864">
          <cell r="C864">
            <v>5</v>
          </cell>
          <cell r="E864" t="str">
            <v>42kmFemaleGreat Grand Master</v>
          </cell>
          <cell r="F864">
            <v>0.265625</v>
          </cell>
        </row>
        <row r="865">
          <cell r="C865">
            <v>4</v>
          </cell>
          <cell r="E865" t="str">
            <v>42kmFemaleNone</v>
          </cell>
          <cell r="F865">
            <v>0.26666666666666666</v>
          </cell>
        </row>
        <row r="866">
          <cell r="C866">
            <v>4</v>
          </cell>
          <cell r="E866" t="str">
            <v>42kmFemaleJunior</v>
          </cell>
          <cell r="F866">
            <v>0.2680555555555556</v>
          </cell>
        </row>
        <row r="867">
          <cell r="C867">
            <v>4</v>
          </cell>
          <cell r="E867" t="str">
            <v>42kmFemaleSenior</v>
          </cell>
          <cell r="F867">
            <v>0.2680555555555556</v>
          </cell>
        </row>
        <row r="868">
          <cell r="C868">
            <v>4</v>
          </cell>
          <cell r="E868" t="str">
            <v>42kmFemaleVeteran</v>
          </cell>
          <cell r="F868">
            <v>0.2680555555555556</v>
          </cell>
        </row>
        <row r="869">
          <cell r="C869">
            <v>4</v>
          </cell>
          <cell r="E869" t="str">
            <v>42kmFemaleMaster</v>
          </cell>
          <cell r="F869">
            <v>0.27083333333333331</v>
          </cell>
        </row>
        <row r="870">
          <cell r="C870">
            <v>4</v>
          </cell>
          <cell r="E870" t="str">
            <v>42kmFemaleGrand Master</v>
          </cell>
          <cell r="F870">
            <v>0.2729166666666667</v>
          </cell>
        </row>
        <row r="871">
          <cell r="C871">
            <v>4</v>
          </cell>
          <cell r="E871" t="str">
            <v>42kmFemaleGreat Grand Master</v>
          </cell>
          <cell r="F871">
            <v>0.27430555555555558</v>
          </cell>
        </row>
        <row r="872">
          <cell r="C872">
            <v>3</v>
          </cell>
          <cell r="E872" t="str">
            <v>42kmFemaleNone</v>
          </cell>
          <cell r="F872">
            <v>1.1574074074038876E-5</v>
          </cell>
        </row>
        <row r="873">
          <cell r="C873">
            <v>3</v>
          </cell>
          <cell r="E873" t="str">
            <v>42kmFemaleJunior</v>
          </cell>
          <cell r="F873">
            <v>1.1574074074038876E-5</v>
          </cell>
        </row>
        <row r="874">
          <cell r="C874">
            <v>3</v>
          </cell>
          <cell r="E874" t="str">
            <v>42kmFemaleSenior</v>
          </cell>
          <cell r="F874">
            <v>1.1574074074038876E-5</v>
          </cell>
        </row>
        <row r="875">
          <cell r="C875">
            <v>3</v>
          </cell>
          <cell r="E875" t="str">
            <v>42kmFemaleVeteran</v>
          </cell>
          <cell r="F875">
            <v>1.1574074074038876E-5</v>
          </cell>
        </row>
        <row r="876">
          <cell r="C876">
            <v>3</v>
          </cell>
          <cell r="E876" t="str">
            <v>42kmFemaleMaster</v>
          </cell>
          <cell r="F876">
            <v>1.1574074074038876E-5</v>
          </cell>
        </row>
        <row r="877">
          <cell r="C877">
            <v>3</v>
          </cell>
          <cell r="E877" t="str">
            <v>42kmFemaleGrand Master</v>
          </cell>
          <cell r="F877">
            <v>1.1574074074038876E-5</v>
          </cell>
        </row>
        <row r="878">
          <cell r="C878">
            <v>3</v>
          </cell>
          <cell r="E878" t="str">
            <v>42kmFemaleGreat Grand Master</v>
          </cell>
          <cell r="F878">
            <v>1.1574074074038876E-5</v>
          </cell>
        </row>
        <row r="879">
          <cell r="C879">
            <v>10</v>
          </cell>
          <cell r="E879" t="str">
            <v>50kmFemaleNone</v>
          </cell>
          <cell r="F879">
            <v>1.1574074074038876E-5</v>
          </cell>
        </row>
        <row r="880">
          <cell r="C880">
            <v>10</v>
          </cell>
          <cell r="E880" t="str">
            <v>50kmFemaleJunior</v>
          </cell>
          <cell r="F880">
            <v>1.1574074074038876E-5</v>
          </cell>
        </row>
        <row r="881">
          <cell r="C881">
            <v>10</v>
          </cell>
          <cell r="E881" t="str">
            <v>50kmFemaleSenior</v>
          </cell>
          <cell r="F881">
            <v>1.1574074074038876E-5</v>
          </cell>
        </row>
        <row r="882">
          <cell r="C882">
            <v>10</v>
          </cell>
          <cell r="E882" t="str">
            <v>50kmFemaleVeteran</v>
          </cell>
          <cell r="F882">
            <v>1.1574074074038876E-5</v>
          </cell>
        </row>
        <row r="883">
          <cell r="C883">
            <v>10</v>
          </cell>
          <cell r="E883" t="str">
            <v>50kmFemaleMaster</v>
          </cell>
          <cell r="F883">
            <v>1.1574074074038876E-5</v>
          </cell>
        </row>
        <row r="884">
          <cell r="C884">
            <v>10</v>
          </cell>
          <cell r="E884" t="str">
            <v>50kmFemaleGrand Master</v>
          </cell>
          <cell r="F884">
            <v>1.1574074074038876E-5</v>
          </cell>
        </row>
        <row r="885">
          <cell r="C885">
            <v>10</v>
          </cell>
          <cell r="E885" t="str">
            <v>50kmFemaleGreat Grand Master</v>
          </cell>
          <cell r="F885">
            <v>1.1574074074038876E-5</v>
          </cell>
        </row>
        <row r="886">
          <cell r="C886">
            <v>10</v>
          </cell>
          <cell r="E886" t="str">
            <v>50kmFemaleNone</v>
          </cell>
          <cell r="F886">
            <v>1.1574074074038876E-5</v>
          </cell>
        </row>
        <row r="887">
          <cell r="C887">
            <v>10</v>
          </cell>
          <cell r="E887" t="str">
            <v>50kmFemaleJunior</v>
          </cell>
          <cell r="F887">
            <v>1.1574074074038876E-5</v>
          </cell>
        </row>
        <row r="888">
          <cell r="C888">
            <v>10</v>
          </cell>
          <cell r="E888" t="str">
            <v>50kmFemaleSenior</v>
          </cell>
          <cell r="F888">
            <v>1.1574074074038876E-5</v>
          </cell>
        </row>
        <row r="889">
          <cell r="C889">
            <v>10</v>
          </cell>
          <cell r="E889" t="str">
            <v>50kmFemaleVeteran</v>
          </cell>
          <cell r="F889">
            <v>1.1574074074038876E-5</v>
          </cell>
        </row>
        <row r="890">
          <cell r="C890">
            <v>10</v>
          </cell>
          <cell r="E890" t="str">
            <v>50kmFemaleMaster</v>
          </cell>
          <cell r="F890">
            <v>1.1574074074038876E-5</v>
          </cell>
        </row>
        <row r="891">
          <cell r="C891">
            <v>10</v>
          </cell>
          <cell r="E891" t="str">
            <v>50kmFemaleGrand Master</v>
          </cell>
          <cell r="F891">
            <v>1.1574074074038876E-5</v>
          </cell>
        </row>
        <row r="892">
          <cell r="C892">
            <v>10</v>
          </cell>
          <cell r="E892" t="str">
            <v>50kmFemaleGreat Grand Master</v>
          </cell>
          <cell r="F892">
            <v>1.1574074074038876E-5</v>
          </cell>
        </row>
        <row r="893">
          <cell r="C893">
            <v>9</v>
          </cell>
          <cell r="E893" t="str">
            <v>50kmFemaleNone</v>
          </cell>
          <cell r="F893">
            <v>1.1574074074038876E-5</v>
          </cell>
        </row>
        <row r="894">
          <cell r="C894">
            <v>9</v>
          </cell>
          <cell r="E894" t="str">
            <v>50kmFemaleJunior</v>
          </cell>
          <cell r="F894">
            <v>1.1574074074038876E-5</v>
          </cell>
        </row>
        <row r="895">
          <cell r="C895">
            <v>9</v>
          </cell>
          <cell r="E895" t="str">
            <v>50kmFemaleSenior</v>
          </cell>
          <cell r="F895">
            <v>1.1574074074038876E-5</v>
          </cell>
        </row>
        <row r="896">
          <cell r="C896">
            <v>9</v>
          </cell>
          <cell r="E896" t="str">
            <v>50kmFemaleVeteran</v>
          </cell>
          <cell r="F896">
            <v>1.1574074074038876E-5</v>
          </cell>
        </row>
        <row r="897">
          <cell r="C897">
            <v>9</v>
          </cell>
          <cell r="E897" t="str">
            <v>50kmFemaleMaster</v>
          </cell>
          <cell r="F897">
            <v>1.1574074074038876E-5</v>
          </cell>
        </row>
        <row r="898">
          <cell r="C898">
            <v>9</v>
          </cell>
          <cell r="E898" t="str">
            <v>50kmFemaleGrand Master</v>
          </cell>
          <cell r="F898">
            <v>1.1574074074038876E-5</v>
          </cell>
        </row>
        <row r="899">
          <cell r="C899">
            <v>9</v>
          </cell>
          <cell r="E899" t="str">
            <v>50kmFemaleGreat Grand Master</v>
          </cell>
          <cell r="F899">
            <v>1.1574074074038876E-5</v>
          </cell>
        </row>
        <row r="900">
          <cell r="C900">
            <v>8</v>
          </cell>
          <cell r="E900" t="str">
            <v>50kmFemaleNone</v>
          </cell>
          <cell r="F900">
            <v>1.1574074074038876E-5</v>
          </cell>
        </row>
        <row r="901">
          <cell r="C901">
            <v>8</v>
          </cell>
          <cell r="E901" t="str">
            <v>50kmFemaleJunior</v>
          </cell>
          <cell r="F901">
            <v>1.1574074074038876E-5</v>
          </cell>
        </row>
        <row r="902">
          <cell r="C902">
            <v>8</v>
          </cell>
          <cell r="E902" t="str">
            <v>50kmFemaleSenior</v>
          </cell>
          <cell r="F902">
            <v>1.1574074074038876E-5</v>
          </cell>
        </row>
        <row r="903">
          <cell r="C903">
            <v>8</v>
          </cell>
          <cell r="E903" t="str">
            <v>50kmFemaleVeteran</v>
          </cell>
          <cell r="F903">
            <v>1.1574074074038876E-5</v>
          </cell>
        </row>
        <row r="904">
          <cell r="C904">
            <v>8</v>
          </cell>
          <cell r="E904" t="str">
            <v>50kmFemaleMaster</v>
          </cell>
          <cell r="F904">
            <v>1.1574074074038876E-5</v>
          </cell>
        </row>
        <row r="905">
          <cell r="C905">
            <v>8</v>
          </cell>
          <cell r="E905" t="str">
            <v>50kmFemaleGrand Master</v>
          </cell>
          <cell r="F905">
            <v>1.1574074074038876E-5</v>
          </cell>
        </row>
        <row r="906">
          <cell r="C906">
            <v>8</v>
          </cell>
          <cell r="E906" t="str">
            <v>50kmFemaleGreat Grand Master</v>
          </cell>
          <cell r="F906">
            <v>1.1574074074038876E-5</v>
          </cell>
        </row>
        <row r="907">
          <cell r="C907">
            <v>7</v>
          </cell>
          <cell r="E907" t="str">
            <v>50kmFemaleNone</v>
          </cell>
          <cell r="F907">
            <v>1.1574074074038876E-5</v>
          </cell>
        </row>
        <row r="908">
          <cell r="C908">
            <v>7</v>
          </cell>
          <cell r="E908" t="str">
            <v>50kmFemaleJunior</v>
          </cell>
          <cell r="F908">
            <v>1.1574074074038876E-5</v>
          </cell>
        </row>
        <row r="909">
          <cell r="C909">
            <v>7</v>
          </cell>
          <cell r="E909" t="str">
            <v>50kmFemaleSenior</v>
          </cell>
          <cell r="F909">
            <v>1.1574074074038876E-5</v>
          </cell>
        </row>
        <row r="910">
          <cell r="C910">
            <v>7</v>
          </cell>
          <cell r="E910" t="str">
            <v>50kmFemaleVeteran</v>
          </cell>
          <cell r="F910">
            <v>1.1574074074038876E-5</v>
          </cell>
        </row>
        <row r="911">
          <cell r="C911">
            <v>7</v>
          </cell>
          <cell r="E911" t="str">
            <v>50kmFemaleMaster</v>
          </cell>
          <cell r="F911">
            <v>1.1574074074038876E-5</v>
          </cell>
        </row>
        <row r="912">
          <cell r="C912">
            <v>7</v>
          </cell>
          <cell r="E912" t="str">
            <v>50kmFemaleGrand Master</v>
          </cell>
          <cell r="F912">
            <v>1.1574074074038876E-5</v>
          </cell>
        </row>
        <row r="913">
          <cell r="C913">
            <v>7</v>
          </cell>
          <cell r="E913" t="str">
            <v>50kmFemaleGreat Grand Master</v>
          </cell>
          <cell r="F913">
            <v>1.1574074074038876E-5</v>
          </cell>
        </row>
        <row r="914">
          <cell r="C914">
            <v>6</v>
          </cell>
          <cell r="E914" t="str">
            <v>50kmFemaleNone</v>
          </cell>
          <cell r="F914">
            <v>1.1574074074038876E-5</v>
          </cell>
        </row>
        <row r="915">
          <cell r="C915">
            <v>6</v>
          </cell>
          <cell r="E915" t="str">
            <v>50kmFemaleJunior</v>
          </cell>
          <cell r="F915">
            <v>1.1574074074038876E-5</v>
          </cell>
        </row>
        <row r="916">
          <cell r="C916">
            <v>6</v>
          </cell>
          <cell r="E916" t="str">
            <v>50kmFemaleSenior</v>
          </cell>
          <cell r="F916">
            <v>1.1574074074038876E-5</v>
          </cell>
        </row>
        <row r="917">
          <cell r="C917">
            <v>6</v>
          </cell>
          <cell r="E917" t="str">
            <v>50kmFemaleVeteran</v>
          </cell>
          <cell r="F917">
            <v>1.1574074074038876E-5</v>
          </cell>
        </row>
        <row r="918">
          <cell r="C918">
            <v>6</v>
          </cell>
          <cell r="E918" t="str">
            <v>50kmFemaleMaster</v>
          </cell>
          <cell r="F918">
            <v>1.1574074074038876E-5</v>
          </cell>
        </row>
        <row r="919">
          <cell r="C919">
            <v>6</v>
          </cell>
          <cell r="E919" t="str">
            <v>50kmFemaleGrand Master</v>
          </cell>
          <cell r="F919">
            <v>1.1574074074038876E-5</v>
          </cell>
        </row>
        <row r="920">
          <cell r="C920">
            <v>6</v>
          </cell>
          <cell r="E920" t="str">
            <v>50kmFemaleGreat Grand Master</v>
          </cell>
          <cell r="F920">
            <v>1.1574074074038876E-5</v>
          </cell>
        </row>
        <row r="921">
          <cell r="C921">
            <v>5</v>
          </cell>
          <cell r="E921" t="str">
            <v>50kmFemaleNone</v>
          </cell>
          <cell r="F921">
            <v>1.1574074074038876E-5</v>
          </cell>
        </row>
        <row r="922">
          <cell r="C922">
            <v>5</v>
          </cell>
          <cell r="E922" t="str">
            <v>50kmFemaleJunior</v>
          </cell>
          <cell r="F922">
            <v>1.1574074074038876E-5</v>
          </cell>
        </row>
        <row r="923">
          <cell r="C923">
            <v>5</v>
          </cell>
          <cell r="E923" t="str">
            <v>50kmFemaleSenior</v>
          </cell>
          <cell r="F923">
            <v>1.1574074074038876E-5</v>
          </cell>
        </row>
        <row r="924">
          <cell r="C924">
            <v>5</v>
          </cell>
          <cell r="E924" t="str">
            <v>50kmFemaleVeteran</v>
          </cell>
          <cell r="F924">
            <v>1.1574074074038876E-5</v>
          </cell>
        </row>
        <row r="925">
          <cell r="C925">
            <v>5</v>
          </cell>
          <cell r="E925" t="str">
            <v>50kmFemaleMaster</v>
          </cell>
          <cell r="F925">
            <v>1.1574074074038876E-5</v>
          </cell>
        </row>
        <row r="926">
          <cell r="C926">
            <v>5</v>
          </cell>
          <cell r="E926" t="str">
            <v>50kmFemaleGrand Master</v>
          </cell>
          <cell r="F926">
            <v>1.1574074074038876E-5</v>
          </cell>
        </row>
        <row r="927">
          <cell r="C927">
            <v>5</v>
          </cell>
          <cell r="E927" t="str">
            <v>50kmFemaleGreat Grand Master</v>
          </cell>
          <cell r="F927">
            <v>1.1574074074038876E-5</v>
          </cell>
        </row>
        <row r="928">
          <cell r="C928">
            <v>4</v>
          </cell>
          <cell r="E928" t="str">
            <v>50kmFemaleNone</v>
          </cell>
          <cell r="F928">
            <v>1.1574074074038876E-5</v>
          </cell>
        </row>
        <row r="929">
          <cell r="C929">
            <v>4</v>
          </cell>
          <cell r="E929" t="str">
            <v>50kmFemaleJunior</v>
          </cell>
          <cell r="F929">
            <v>1.1574074074038876E-5</v>
          </cell>
        </row>
        <row r="930">
          <cell r="C930">
            <v>4</v>
          </cell>
          <cell r="E930" t="str">
            <v>50kmFemaleSenior</v>
          </cell>
          <cell r="F930">
            <v>1.1574074074038876E-5</v>
          </cell>
        </row>
        <row r="931">
          <cell r="C931">
            <v>4</v>
          </cell>
          <cell r="E931" t="str">
            <v>50kmFemaleVeteran</v>
          </cell>
          <cell r="F931">
            <v>1.1574074074038876E-5</v>
          </cell>
        </row>
        <row r="932">
          <cell r="C932">
            <v>4</v>
          </cell>
          <cell r="E932" t="str">
            <v>50kmFemaleMaster</v>
          </cell>
          <cell r="F932">
            <v>1.1574074074038876E-5</v>
          </cell>
        </row>
        <row r="933">
          <cell r="C933">
            <v>4</v>
          </cell>
          <cell r="E933" t="str">
            <v>50kmFemaleGrand Master</v>
          </cell>
          <cell r="F933">
            <v>1.1574074074038876E-5</v>
          </cell>
        </row>
        <row r="934">
          <cell r="C934">
            <v>4</v>
          </cell>
          <cell r="E934" t="str">
            <v>50kmFemaleGreat Grand Master</v>
          </cell>
          <cell r="F934">
            <v>1.1574074074038876E-5</v>
          </cell>
        </row>
        <row r="935">
          <cell r="C935">
            <v>3</v>
          </cell>
          <cell r="E935" t="str">
            <v>50kmFemaleNone</v>
          </cell>
          <cell r="F935">
            <v>1.1574074074038876E-5</v>
          </cell>
        </row>
        <row r="936">
          <cell r="C936">
            <v>3</v>
          </cell>
          <cell r="E936" t="str">
            <v>50kmFemaleJunior</v>
          </cell>
          <cell r="F936">
            <v>1.1574074074038876E-5</v>
          </cell>
        </row>
        <row r="937">
          <cell r="C937">
            <v>3</v>
          </cell>
          <cell r="E937" t="str">
            <v>50kmFemaleSenior</v>
          </cell>
          <cell r="F937">
            <v>1.1574074074038876E-5</v>
          </cell>
        </row>
      </sheetData>
      <sheetData sheetId="2"/>
      <sheetData sheetId="3">
        <row r="1">
          <cell r="B1" t="str">
            <v>Cleaned Grouping</v>
          </cell>
          <cell r="C1" t="str">
            <v>Division (Based on AGN Club List)</v>
          </cell>
          <cell r="D1" t="str">
            <v>Size</v>
          </cell>
        </row>
        <row r="2">
          <cell r="B2" t="str">
            <v>ADDICTED TO LIFE MULTISPORT &amp; LIFESTYLE CLUB</v>
          </cell>
          <cell r="C2">
            <v>4</v>
          </cell>
          <cell r="D2">
            <v>15</v>
          </cell>
        </row>
        <row r="3">
          <cell r="B3" t="str">
            <v>ADVENTISTS AC AGN</v>
          </cell>
          <cell r="C3">
            <v>4</v>
          </cell>
          <cell r="D3">
            <v>20</v>
          </cell>
        </row>
        <row r="4">
          <cell r="B4" t="str">
            <v>A4A GAUTENG</v>
          </cell>
          <cell r="C4">
            <v>3</v>
          </cell>
          <cell r="D4">
            <v>90</v>
          </cell>
        </row>
        <row r="5">
          <cell r="B5" t="str">
            <v>AFFIES MARATHON KLUB</v>
          </cell>
          <cell r="C5">
            <v>2</v>
          </cell>
          <cell r="D5">
            <v>100</v>
          </cell>
        </row>
        <row r="6">
          <cell r="B6" t="str">
            <v>AFRIKAANS HOËR MEISIESKOOL PRETORIA</v>
          </cell>
          <cell r="C6">
            <v>3</v>
          </cell>
          <cell r="D6">
            <v>56</v>
          </cell>
        </row>
        <row r="7">
          <cell r="B7" t="str">
            <v>AFRIKAANS HOËR SEUNSSKOOL</v>
          </cell>
          <cell r="C7">
            <v>3</v>
          </cell>
          <cell r="D7">
            <v>50</v>
          </cell>
        </row>
        <row r="8">
          <cell r="B8" t="str">
            <v>AGAPE AC</v>
          </cell>
          <cell r="C8">
            <v>3</v>
          </cell>
          <cell r="D8">
            <v>90</v>
          </cell>
        </row>
        <row r="9">
          <cell r="B9" t="str">
            <v>AGRICULTURAL RESEARCH COUNCIL ATHLETICS CLUB</v>
          </cell>
          <cell r="C9">
            <v>4</v>
          </cell>
          <cell r="D9">
            <v>29</v>
          </cell>
        </row>
        <row r="10">
          <cell r="B10" t="str">
            <v>AKASIA AC</v>
          </cell>
          <cell r="C10">
            <v>4</v>
          </cell>
          <cell r="D10">
            <v>31</v>
          </cell>
        </row>
        <row r="11">
          <cell r="B11" t="str">
            <v>AKASIA VETERENS WALKING CLUB</v>
          </cell>
          <cell r="C11">
            <v>4</v>
          </cell>
          <cell r="D11">
            <v>33</v>
          </cell>
        </row>
        <row r="12">
          <cell r="B12" t="str">
            <v>ALPHA CENTURION ATHLETICS CLUB</v>
          </cell>
          <cell r="C12">
            <v>1</v>
          </cell>
          <cell r="D12">
            <v>355</v>
          </cell>
        </row>
        <row r="13">
          <cell r="B13" t="str">
            <v>APEX ATHLETICS CLUB</v>
          </cell>
          <cell r="C13">
            <v>4</v>
          </cell>
          <cell r="D13">
            <v>15</v>
          </cell>
        </row>
        <row r="14">
          <cell r="B14" t="str">
            <v>ARCADIA RUNNING CLUB</v>
          </cell>
          <cell r="C14">
            <v>3</v>
          </cell>
          <cell r="D14">
            <v>54</v>
          </cell>
        </row>
        <row r="15">
          <cell r="B15" t="str">
            <v>ARMSCOR AC</v>
          </cell>
          <cell r="C15">
            <v>3</v>
          </cell>
          <cell r="D15">
            <v>80</v>
          </cell>
        </row>
        <row r="16">
          <cell r="B16" t="str">
            <v>AS EAGLES SPORTKLUB</v>
          </cell>
          <cell r="C16">
            <v>4</v>
          </cell>
          <cell r="D16">
            <v>30</v>
          </cell>
        </row>
        <row r="17">
          <cell r="B17" t="str">
            <v>ATHLETICS CLUB EERSTERUST</v>
          </cell>
          <cell r="C17">
            <v>3</v>
          </cell>
          <cell r="D17">
            <v>81</v>
          </cell>
        </row>
        <row r="18">
          <cell r="B18" t="str">
            <v>ATTERIDGEVILLE AC</v>
          </cell>
          <cell r="C18">
            <v>4</v>
          </cell>
          <cell r="D18">
            <v>33</v>
          </cell>
        </row>
        <row r="19">
          <cell r="B19" t="str">
            <v>AZANIA AC</v>
          </cell>
          <cell r="C19">
            <v>3</v>
          </cell>
          <cell r="D19">
            <v>90</v>
          </cell>
        </row>
        <row r="20">
          <cell r="B20" t="str">
            <v>BACKTRACK ATHLETICS CLUB</v>
          </cell>
          <cell r="C20">
            <v>4</v>
          </cell>
          <cell r="D20">
            <v>15</v>
          </cell>
        </row>
        <row r="21">
          <cell r="B21" t="str">
            <v>BEEFCOR</v>
          </cell>
          <cell r="C21">
            <v>4</v>
          </cell>
          <cell r="D21">
            <v>20</v>
          </cell>
        </row>
        <row r="22">
          <cell r="B22" t="str">
            <v>BELLA'S AC</v>
          </cell>
          <cell r="C22">
            <v>4</v>
          </cell>
          <cell r="D22">
            <v>16</v>
          </cell>
        </row>
        <row r="23">
          <cell r="B23" t="str">
            <v>BESTMED ATHLETICS CLUB</v>
          </cell>
          <cell r="C23">
            <v>4</v>
          </cell>
          <cell r="D23">
            <v>25</v>
          </cell>
        </row>
        <row r="24">
          <cell r="B24" t="str">
            <v>BLACK DIAMOND AC</v>
          </cell>
          <cell r="C24">
            <v>2</v>
          </cell>
          <cell r="D24">
            <v>113</v>
          </cell>
        </row>
        <row r="25">
          <cell r="B25" t="str">
            <v>BLIZZ ATHLETICS CLUB</v>
          </cell>
          <cell r="C25">
            <v>3</v>
          </cell>
          <cell r="D25">
            <v>45</v>
          </cell>
        </row>
        <row r="26">
          <cell r="B26" t="str">
            <v>BMW ROAD RUNNING CLUB</v>
          </cell>
          <cell r="C26">
            <v>4</v>
          </cell>
          <cell r="D26">
            <v>30</v>
          </cell>
        </row>
        <row r="27">
          <cell r="B27" t="str">
            <v>BOPHELONG AC</v>
          </cell>
          <cell r="C27">
            <v>4</v>
          </cell>
          <cell r="D27">
            <v>15</v>
          </cell>
        </row>
        <row r="28">
          <cell r="B28" t="str">
            <v>BOXER SUPERSTORES AC GN</v>
          </cell>
          <cell r="C28">
            <v>3</v>
          </cell>
          <cell r="D28">
            <v>60</v>
          </cell>
        </row>
        <row r="29">
          <cell r="B29" t="str">
            <v>BRONKHORSTSPRUIT AC</v>
          </cell>
          <cell r="C29">
            <v>4</v>
          </cell>
          <cell r="D29">
            <v>20</v>
          </cell>
        </row>
        <row r="30">
          <cell r="B30" t="str">
            <v>BUD MBELLE PRIMARY SCHOOL ATHLETICS CLUB</v>
          </cell>
          <cell r="C30">
            <v>4</v>
          </cell>
          <cell r="D30">
            <v>18</v>
          </cell>
        </row>
        <row r="31">
          <cell r="B31" t="str">
            <v>CAPITAL CITY ACTIVE AC</v>
          </cell>
          <cell r="C31">
            <v>4</v>
          </cell>
          <cell r="D31">
            <v>22</v>
          </cell>
        </row>
        <row r="32">
          <cell r="B32" t="str">
            <v>CHIMURENGA AC</v>
          </cell>
          <cell r="C32">
            <v>4</v>
          </cell>
          <cell r="D32">
            <v>15</v>
          </cell>
        </row>
        <row r="33">
          <cell r="B33" t="str">
            <v>CITY CHANGERS MARATHON CLUB</v>
          </cell>
          <cell r="C33">
            <v>4</v>
          </cell>
          <cell r="D33">
            <v>23</v>
          </cell>
        </row>
        <row r="34">
          <cell r="B34" t="str">
            <v>CITY OF TSHWANE AC</v>
          </cell>
          <cell r="C34">
            <v>3</v>
          </cell>
          <cell r="D34">
            <v>97</v>
          </cell>
        </row>
        <row r="35">
          <cell r="B35" t="str">
            <v>CORRECTIONAL SERVICES GN</v>
          </cell>
          <cell r="C35">
            <v>2</v>
          </cell>
          <cell r="D35">
            <v>166</v>
          </cell>
        </row>
        <row r="36">
          <cell r="B36" t="str">
            <v>CSIR AC</v>
          </cell>
          <cell r="C36">
            <v>3</v>
          </cell>
          <cell r="D36">
            <v>61</v>
          </cell>
        </row>
        <row r="37">
          <cell r="B37" t="str">
            <v>CULLINAN ATHLETICS CLUB</v>
          </cell>
          <cell r="C37">
            <v>4</v>
          </cell>
          <cell r="D37">
            <v>15</v>
          </cell>
        </row>
        <row r="38">
          <cell r="B38" t="str">
            <v>CULTIVATION ATHLETICS CLUB</v>
          </cell>
          <cell r="C38">
            <v>4</v>
          </cell>
          <cell r="D38">
            <v>15</v>
          </cell>
        </row>
        <row r="39">
          <cell r="B39" t="str">
            <v>CURRO HAZELDEAN</v>
          </cell>
          <cell r="C39">
            <v>4</v>
          </cell>
          <cell r="D39">
            <v>20</v>
          </cell>
        </row>
        <row r="40">
          <cell r="B40" t="str">
            <v>DANVILLE DEVELOPMENT AC</v>
          </cell>
          <cell r="C40">
            <v>4</v>
          </cell>
          <cell r="D40">
            <v>25</v>
          </cell>
        </row>
        <row r="41">
          <cell r="B41" t="str">
            <v>DEPARTMENT OF LABOUR-COMPENSATION FUND AC</v>
          </cell>
          <cell r="C41">
            <v>4</v>
          </cell>
          <cell r="D41">
            <v>30</v>
          </cell>
        </row>
        <row r="42">
          <cell r="B42" t="str">
            <v>DEPARTMENT OF HIGHER EDUCATION</v>
          </cell>
          <cell r="C42">
            <v>4</v>
          </cell>
          <cell r="D42">
            <v>26</v>
          </cell>
        </row>
        <row r="43">
          <cell r="B43" t="str">
            <v>DEPARTMENT OF MINERAL RESCOURCES AND ENERGY AC</v>
          </cell>
          <cell r="C43">
            <v>3</v>
          </cell>
          <cell r="D43">
            <v>57</v>
          </cell>
        </row>
        <row r="44">
          <cell r="B44" t="str">
            <v>DEPARTMENT OF TOURISM AC</v>
          </cell>
          <cell r="C44">
            <v>4</v>
          </cell>
          <cell r="D44">
            <v>26</v>
          </cell>
        </row>
        <row r="45">
          <cell r="B45" t="str">
            <v>DEPARTMENT OF RURAL DEVELOPMENT AND LAND REFORM AC GN</v>
          </cell>
          <cell r="C45">
            <v>2</v>
          </cell>
          <cell r="D45">
            <v>120</v>
          </cell>
        </row>
        <row r="46">
          <cell r="B46" t="str">
            <v>DEPARTMENT OF WATER AND SANITATION TSUTSUMANI AC</v>
          </cell>
          <cell r="C46">
            <v>3</v>
          </cell>
          <cell r="D46">
            <v>60</v>
          </cell>
        </row>
        <row r="47">
          <cell r="B47" t="str">
            <v>DEPT PUBLIC SERVICE &amp; ADMINISTRATION AC</v>
          </cell>
          <cell r="C47">
            <v>4</v>
          </cell>
          <cell r="D47">
            <v>15</v>
          </cell>
        </row>
        <row r="48">
          <cell r="B48" t="str">
            <v>DEPARTMENT OF PUBLIC WORKS AC GN</v>
          </cell>
          <cell r="C48">
            <v>4</v>
          </cell>
          <cell r="D48">
            <v>28</v>
          </cell>
        </row>
        <row r="49">
          <cell r="B49" t="str">
            <v>DEPT SCIENCE &amp; INNOVATION AC</v>
          </cell>
          <cell r="C49">
            <v>3</v>
          </cell>
          <cell r="D49">
            <v>40</v>
          </cell>
        </row>
        <row r="50">
          <cell r="B50" t="str">
            <v>DIE VUILHONDE ATHLETICS CLUB</v>
          </cell>
          <cell r="C50">
            <v>2</v>
          </cell>
          <cell r="D50">
            <v>150</v>
          </cell>
        </row>
        <row r="51">
          <cell r="B51" t="str">
            <v>DEPARTMENT OF INTERNATIONAL RELATION AND CO-OPERATION</v>
          </cell>
          <cell r="C51">
            <v>4</v>
          </cell>
          <cell r="D51">
            <v>39</v>
          </cell>
        </row>
        <row r="52">
          <cell r="B52" t="str">
            <v>DPE ATHLETICS CLUB</v>
          </cell>
          <cell r="C52">
            <v>4</v>
          </cell>
          <cell r="D52">
            <v>20</v>
          </cell>
        </row>
        <row r="53">
          <cell r="B53" t="str">
            <v>EASY EQUITIES BORN 2 RUN GN</v>
          </cell>
          <cell r="C53">
            <v>3</v>
          </cell>
          <cell r="D53">
            <v>66</v>
          </cell>
        </row>
        <row r="54">
          <cell r="B54" t="str">
            <v>EDUCATION AC</v>
          </cell>
          <cell r="C54">
            <v>4</v>
          </cell>
          <cell r="D54">
            <v>17</v>
          </cell>
        </row>
        <row r="55">
          <cell r="B55" t="str">
            <v>ESKOM AC GN</v>
          </cell>
          <cell r="C55">
            <v>3</v>
          </cell>
          <cell r="D55">
            <v>92</v>
          </cell>
        </row>
        <row r="56">
          <cell r="B56" t="str">
            <v>EXXARO AC GN</v>
          </cell>
          <cell r="C56">
            <v>3</v>
          </cell>
          <cell r="D56">
            <v>86</v>
          </cell>
        </row>
        <row r="57">
          <cell r="B57" t="str">
            <v>EYETHU AC</v>
          </cell>
          <cell r="C57">
            <v>4</v>
          </cell>
          <cell r="D57">
            <v>25</v>
          </cell>
        </row>
        <row r="58">
          <cell r="B58" t="str">
            <v>FARANANI ATHLETICS CLUB</v>
          </cell>
          <cell r="C58">
            <v>2</v>
          </cell>
          <cell r="D58">
            <v>130</v>
          </cell>
        </row>
        <row r="59">
          <cell r="B59" t="str">
            <v>FEAR IS A CHOICE ATHLETICS CLUB</v>
          </cell>
          <cell r="C59">
            <v>4</v>
          </cell>
          <cell r="D59">
            <v>18</v>
          </cell>
        </row>
        <row r="60">
          <cell r="B60" t="str">
            <v>FSCA RUNNING CLUB</v>
          </cell>
          <cell r="C60">
            <v>2</v>
          </cell>
          <cell r="D60">
            <v>100</v>
          </cell>
        </row>
        <row r="61">
          <cell r="B61" t="str">
            <v>FIT PRETORIA</v>
          </cell>
          <cell r="C61">
            <v>3</v>
          </cell>
          <cell r="D61">
            <v>40</v>
          </cell>
        </row>
        <row r="62">
          <cell r="B62" t="str">
            <v>FLYING SCHOOL ATHLETICS CLUB</v>
          </cell>
          <cell r="C62">
            <v>4</v>
          </cell>
          <cell r="D62">
            <v>15</v>
          </cell>
        </row>
        <row r="63">
          <cell r="B63" t="str">
            <v>FORD AC</v>
          </cell>
          <cell r="C63">
            <v>3</v>
          </cell>
          <cell r="D63">
            <v>72</v>
          </cell>
        </row>
        <row r="64">
          <cell r="B64" t="str">
            <v>FORTIS PRETORIA NORTH AC</v>
          </cell>
          <cell r="C64">
            <v>3</v>
          </cell>
          <cell r="D64">
            <v>55</v>
          </cell>
        </row>
        <row r="65">
          <cell r="B65" t="str">
            <v>GAUTENG NORTH MASTERS</v>
          </cell>
          <cell r="C65">
            <v>3</v>
          </cell>
          <cell r="D65">
            <v>91</v>
          </cell>
        </row>
        <row r="66">
          <cell r="B66" t="str">
            <v>GRACE MISSION CHURCH ATHLETICS CLUB</v>
          </cell>
          <cell r="C66">
            <v>4</v>
          </cell>
          <cell r="D66">
            <v>16</v>
          </cell>
        </row>
        <row r="67">
          <cell r="B67" t="str">
            <v>GREEN MILE AC</v>
          </cell>
          <cell r="C67">
            <v>3</v>
          </cell>
          <cell r="D67">
            <v>80</v>
          </cell>
        </row>
        <row r="68">
          <cell r="B68" t="str">
            <v>HARLEQUIN HARRIERS GN</v>
          </cell>
          <cell r="C68">
            <v>3</v>
          </cell>
          <cell r="D68">
            <v>60</v>
          </cell>
        </row>
        <row r="69">
          <cell r="B69" t="str">
            <v>HOËRSKOOL AKASIA AC</v>
          </cell>
          <cell r="C69">
            <v>4</v>
          </cell>
          <cell r="D69">
            <v>15</v>
          </cell>
        </row>
        <row r="70">
          <cell r="B70" t="str">
            <v>HOËRSKOOL CENTURION ATHLETICS CLUB</v>
          </cell>
          <cell r="C70">
            <v>4</v>
          </cell>
          <cell r="D70">
            <v>30</v>
          </cell>
        </row>
        <row r="71">
          <cell r="B71" t="str">
            <v>HOËRSKOOL ELDORAINGE AC</v>
          </cell>
          <cell r="C71">
            <v>3</v>
          </cell>
          <cell r="D71">
            <v>56</v>
          </cell>
        </row>
        <row r="72">
          <cell r="B72" t="str">
            <v>HOËRSKOOL GARSFONTEIN AC</v>
          </cell>
          <cell r="C72">
            <v>4</v>
          </cell>
          <cell r="D72">
            <v>33</v>
          </cell>
        </row>
        <row r="73">
          <cell r="B73" t="str">
            <v>HOËRSKOOL MENLOPARK AC</v>
          </cell>
          <cell r="C73">
            <v>2</v>
          </cell>
          <cell r="D73">
            <v>115</v>
          </cell>
        </row>
        <row r="74">
          <cell r="B74" t="str">
            <v>HOERSKOOL OVERKRUIN</v>
          </cell>
          <cell r="C74">
            <v>4</v>
          </cell>
          <cell r="D74">
            <v>15</v>
          </cell>
        </row>
        <row r="75">
          <cell r="B75" t="str">
            <v>HOËRSKOOL WATERKLOOF ATHLETICS CLUB</v>
          </cell>
          <cell r="C75">
            <v>4</v>
          </cell>
          <cell r="D75">
            <v>15</v>
          </cell>
        </row>
        <row r="76">
          <cell r="B76" t="str">
            <v>HOERSKOOL WONDERBOOM AC</v>
          </cell>
          <cell r="C76">
            <v>4</v>
          </cell>
          <cell r="D76">
            <v>16</v>
          </cell>
        </row>
        <row r="77">
          <cell r="B77" t="str">
            <v>HOËRSKOOL ZWARTKOP ATHLETICS CLUB</v>
          </cell>
          <cell r="C77">
            <v>2</v>
          </cell>
          <cell r="D77">
            <v>100</v>
          </cell>
        </row>
        <row r="78">
          <cell r="B78" t="str">
            <v>HOLLYWOOD AC GN</v>
          </cell>
          <cell r="C78">
            <v>2</v>
          </cell>
          <cell r="D78">
            <v>140</v>
          </cell>
        </row>
        <row r="79">
          <cell r="B79" t="str">
            <v>HUMAN SCIENCE RESEARCH COUNCIL AC</v>
          </cell>
          <cell r="C79">
            <v>4</v>
          </cell>
          <cell r="D79">
            <v>15</v>
          </cell>
        </row>
        <row r="80">
          <cell r="B80" t="str">
            <v>IRENE ATHLETICS CLUB</v>
          </cell>
          <cell r="C80">
            <v>1</v>
          </cell>
          <cell r="D80">
            <v>438</v>
          </cell>
        </row>
        <row r="81">
          <cell r="B81" t="str">
            <v>JACARANDA AC</v>
          </cell>
          <cell r="C81">
            <v>2</v>
          </cell>
          <cell r="D81">
            <v>100</v>
          </cell>
        </row>
        <row r="82">
          <cell r="B82" t="str">
            <v>JS ATHLETICS</v>
          </cell>
          <cell r="C82">
            <v>3</v>
          </cell>
          <cell r="D82">
            <v>53</v>
          </cell>
        </row>
        <row r="83">
          <cell r="B83" t="str">
            <v>JUST RUNNING ATHLETICS CLUB</v>
          </cell>
          <cell r="C83">
            <v>2</v>
          </cell>
          <cell r="D83">
            <v>205</v>
          </cell>
        </row>
        <row r="84">
          <cell r="B84" t="str">
            <v>JUSTICE ATHLETICS CLUB</v>
          </cell>
          <cell r="C84">
            <v>4</v>
          </cell>
          <cell r="D84">
            <v>39</v>
          </cell>
        </row>
        <row r="85">
          <cell r="B85" t="str">
            <v>KINGDOM EMBASSY ATHLETICS CLUB</v>
          </cell>
          <cell r="C85">
            <v>4</v>
          </cell>
          <cell r="D85">
            <v>38</v>
          </cell>
        </row>
        <row r="86">
          <cell r="B86" t="str">
            <v>KOSMOSDAL AC</v>
          </cell>
          <cell r="C86">
            <v>4</v>
          </cell>
          <cell r="D86">
            <v>15</v>
          </cell>
        </row>
        <row r="87">
          <cell r="B87" t="str">
            <v>LAERSKOOL HENNOPSPARK ATHLETICS CLUB</v>
          </cell>
          <cell r="C87">
            <v>4</v>
          </cell>
          <cell r="D87">
            <v>30</v>
          </cell>
        </row>
        <row r="88">
          <cell r="B88" t="str">
            <v>LAERSKOOL LEIPIES ATHLETICS CLUB</v>
          </cell>
          <cell r="C88">
            <v>4</v>
          </cell>
          <cell r="D88">
            <v>28</v>
          </cell>
        </row>
        <row r="89">
          <cell r="B89" t="str">
            <v>LAERSKOOL STEPHANUS ROOS ATHLETICS CLUB</v>
          </cell>
          <cell r="C89">
            <v>3</v>
          </cell>
          <cell r="D89">
            <v>54</v>
          </cell>
        </row>
        <row r="90">
          <cell r="B90" t="str">
            <v>LAERSKOOL SWARRIES ATHLETICS CLUB</v>
          </cell>
          <cell r="C90">
            <v>4</v>
          </cell>
          <cell r="D90">
            <v>20</v>
          </cell>
        </row>
        <row r="91">
          <cell r="B91" t="str">
            <v>LEGENDS ROAD RUNNERS A.C</v>
          </cell>
          <cell r="C91">
            <v>4</v>
          </cell>
          <cell r="D91">
            <v>20</v>
          </cell>
        </row>
        <row r="92">
          <cell r="B92" t="str">
            <v>LENYEKE ATHLETICS CLUB</v>
          </cell>
          <cell r="C92">
            <v>4</v>
          </cell>
          <cell r="D92">
            <v>15</v>
          </cell>
        </row>
        <row r="93">
          <cell r="B93" t="str">
            <v>LUVATHLETICS CLUB</v>
          </cell>
          <cell r="C93">
            <v>4</v>
          </cell>
          <cell r="D93">
            <v>15</v>
          </cell>
        </row>
        <row r="94">
          <cell r="B94" t="str">
            <v>MADIGA ATHLETICS CLUB</v>
          </cell>
          <cell r="C94">
            <v>4</v>
          </cell>
          <cell r="D94">
            <v>15</v>
          </cell>
        </row>
        <row r="95">
          <cell r="B95" t="str">
            <v>MADOKO ATHLETICS CLUB</v>
          </cell>
          <cell r="C95">
            <v>3</v>
          </cell>
          <cell r="D95">
            <v>46</v>
          </cell>
        </row>
        <row r="96">
          <cell r="B96" t="str">
            <v>MAGNOLIA ROAD RUNNERS</v>
          </cell>
          <cell r="C96">
            <v>2</v>
          </cell>
          <cell r="D96">
            <v>200</v>
          </cell>
        </row>
        <row r="97">
          <cell r="B97" t="str">
            <v>MAMELODI AC</v>
          </cell>
          <cell r="C97" t="str">
            <v>Non-Affiliated</v>
          </cell>
          <cell r="D97" t="str">
            <v>Non-Affiliated</v>
          </cell>
        </row>
        <row r="98">
          <cell r="B98" t="str">
            <v>MAMELODI STRIDERS AC</v>
          </cell>
          <cell r="C98">
            <v>3</v>
          </cell>
          <cell r="D98">
            <v>80</v>
          </cell>
        </row>
        <row r="99">
          <cell r="B99" t="str">
            <v>MASAI AC</v>
          </cell>
          <cell r="C99">
            <v>3</v>
          </cell>
          <cell r="D99">
            <v>98</v>
          </cell>
        </row>
        <row r="100">
          <cell r="B100" t="str">
            <v>MASELELO ATHLETICS CLUB</v>
          </cell>
          <cell r="C100">
            <v>4</v>
          </cell>
          <cell r="D100">
            <v>20</v>
          </cell>
        </row>
        <row r="101">
          <cell r="B101" t="str">
            <v>MERCIA'S HARRIES ATHLETICS CLUB</v>
          </cell>
          <cell r="C101">
            <v>4</v>
          </cell>
          <cell r="D101">
            <v>15</v>
          </cell>
        </row>
        <row r="102">
          <cell r="B102" t="str">
            <v>MIDSTREAM ATHLETICS CLUB</v>
          </cell>
          <cell r="C102">
            <v>2</v>
          </cell>
          <cell r="D102">
            <v>133</v>
          </cell>
        </row>
        <row r="103">
          <cell r="B103" t="str">
            <v>MM ACTIVE ATHLETICS CLUB</v>
          </cell>
          <cell r="C103">
            <v>4</v>
          </cell>
          <cell r="D103">
            <v>25</v>
          </cell>
        </row>
        <row r="104">
          <cell r="B104" t="str">
            <v>MODIBA OLIEVENHOUTBOSCH DEVELOPMENT AC</v>
          </cell>
          <cell r="C104">
            <v>4</v>
          </cell>
          <cell r="D104">
            <v>16</v>
          </cell>
        </row>
        <row r="105">
          <cell r="B105" t="str">
            <v>MOLOTO ATHLETICS CLUB</v>
          </cell>
          <cell r="C105">
            <v>4</v>
          </cell>
          <cell r="D105">
            <v>15</v>
          </cell>
        </row>
        <row r="106">
          <cell r="B106" t="str">
            <v>MOMENTUM OUTDOOR + AC</v>
          </cell>
          <cell r="C106">
            <v>4</v>
          </cell>
          <cell r="D106">
            <v>15</v>
          </cell>
        </row>
        <row r="107">
          <cell r="B107" t="str">
            <v>MONTANA AC</v>
          </cell>
          <cell r="C107">
            <v>4</v>
          </cell>
          <cell r="D107">
            <v>24</v>
          </cell>
        </row>
        <row r="108">
          <cell r="B108" t="str">
            <v>MORETELE AC</v>
          </cell>
          <cell r="C108">
            <v>4</v>
          </cell>
          <cell r="D108">
            <v>15</v>
          </cell>
        </row>
        <row r="109">
          <cell r="B109" t="str">
            <v>NATIONAL DEPARTMENT OF HEALTH AC</v>
          </cell>
          <cell r="C109">
            <v>4</v>
          </cell>
          <cell r="D109">
            <v>24</v>
          </cell>
        </row>
        <row r="110">
          <cell r="B110" t="str">
            <v>NEDBANK RUNNING CLUB GN</v>
          </cell>
          <cell r="C110">
            <v>2</v>
          </cell>
          <cell r="D110">
            <v>245</v>
          </cell>
        </row>
        <row r="111">
          <cell r="B111" t="str">
            <v>NISSAN ROAD RUNNERS</v>
          </cell>
          <cell r="C111">
            <v>4</v>
          </cell>
          <cell r="D111">
            <v>30</v>
          </cell>
        </row>
        <row r="112">
          <cell r="B112" t="str">
            <v>OOS MOOT AC</v>
          </cell>
          <cell r="C112">
            <v>4</v>
          </cell>
          <cell r="D112">
            <v>35</v>
          </cell>
        </row>
        <row r="113">
          <cell r="B113" t="str">
            <v>OPPIEBOL AC</v>
          </cell>
          <cell r="C113">
            <v>4</v>
          </cell>
          <cell r="D113">
            <v>15</v>
          </cell>
        </row>
        <row r="114">
          <cell r="B114" t="str">
            <v>ORYX ATHLETICS CLUB</v>
          </cell>
          <cell r="C114">
            <v>4</v>
          </cell>
          <cell r="D114">
            <v>17</v>
          </cell>
        </row>
        <row r="115">
          <cell r="B115" t="str">
            <v>OVERKRUIN AC</v>
          </cell>
          <cell r="C115">
            <v>2</v>
          </cell>
          <cell r="D115">
            <v>127</v>
          </cell>
        </row>
        <row r="116">
          <cell r="B116" t="str">
            <v>PELE PRIMARY SCHOOL DEVELOPMENT CLUB</v>
          </cell>
          <cell r="C116">
            <v>4</v>
          </cell>
          <cell r="D116">
            <v>15</v>
          </cell>
        </row>
        <row r="117">
          <cell r="B117" t="str">
            <v>PHELI ROAD RUNNING ATHLETICS CLUB</v>
          </cell>
          <cell r="C117">
            <v>4</v>
          </cell>
          <cell r="D117">
            <v>15</v>
          </cell>
        </row>
        <row r="118">
          <cell r="B118" t="str">
            <v>PHOBIANS</v>
          </cell>
          <cell r="C118">
            <v>1</v>
          </cell>
          <cell r="D118">
            <v>336</v>
          </cell>
        </row>
        <row r="119">
          <cell r="B119" t="str">
            <v>PIERRE VAN RYNEVELD AC</v>
          </cell>
          <cell r="C119">
            <v>3</v>
          </cell>
          <cell r="D119">
            <v>62</v>
          </cell>
        </row>
        <row r="120">
          <cell r="B120" t="str">
            <v>PRETORIA BOBBIES</v>
          </cell>
          <cell r="C120">
            <v>2</v>
          </cell>
          <cell r="D120">
            <v>205</v>
          </cell>
        </row>
        <row r="121">
          <cell r="B121" t="str">
            <v>PRETORIA MARATHON CLUB</v>
          </cell>
          <cell r="C121">
            <v>2</v>
          </cell>
          <cell r="D121">
            <v>105</v>
          </cell>
        </row>
        <row r="122">
          <cell r="B122" t="str">
            <v>PRETORIA MILITARY MARATHON CLUB</v>
          </cell>
          <cell r="C122">
            <v>2</v>
          </cell>
          <cell r="D122">
            <v>170</v>
          </cell>
        </row>
        <row r="123">
          <cell r="B123" t="str">
            <v>PRETORIA MILITARY WALKING CLUB</v>
          </cell>
          <cell r="C123">
            <v>4</v>
          </cell>
          <cell r="D123">
            <v>25</v>
          </cell>
        </row>
        <row r="124">
          <cell r="B124" t="str">
            <v>REATLHOKOMELANA ATHLETICS CLUB</v>
          </cell>
          <cell r="C124">
            <v>4</v>
          </cell>
          <cell r="D124">
            <v>15</v>
          </cell>
        </row>
        <row r="125">
          <cell r="B125" t="str">
            <v>RESBANK AC GN</v>
          </cell>
          <cell r="C125">
            <v>2</v>
          </cell>
          <cell r="D125">
            <v>250</v>
          </cell>
        </row>
        <row r="126">
          <cell r="B126" t="str">
            <v>ROAD ACCIDENT FUND AC GN</v>
          </cell>
          <cell r="C126">
            <v>2</v>
          </cell>
          <cell r="D126">
            <v>100</v>
          </cell>
        </row>
        <row r="127">
          <cell r="B127" t="str">
            <v>RUN WALK FOR LIFE GN</v>
          </cell>
          <cell r="C127">
            <v>2</v>
          </cell>
          <cell r="D127">
            <v>145</v>
          </cell>
        </row>
        <row r="128">
          <cell r="B128" t="str">
            <v>RUNAVATION AC</v>
          </cell>
          <cell r="C128">
            <v>4</v>
          </cell>
          <cell r="D128">
            <v>31</v>
          </cell>
        </row>
        <row r="129">
          <cell r="B129" t="str">
            <v>RUNXTREME ATHLETICS CLUB</v>
          </cell>
          <cell r="C129">
            <v>4</v>
          </cell>
          <cell r="D129">
            <v>25</v>
          </cell>
        </row>
        <row r="130">
          <cell r="B130" t="str">
            <v>SAB ROSSLYN ROAD RUNNERS</v>
          </cell>
          <cell r="C130">
            <v>4</v>
          </cell>
          <cell r="D130">
            <v>26</v>
          </cell>
        </row>
        <row r="131">
          <cell r="B131" t="str">
            <v>SABS STRIDERS</v>
          </cell>
          <cell r="C131">
            <v>4</v>
          </cell>
          <cell r="D131">
            <v>17</v>
          </cell>
        </row>
        <row r="132">
          <cell r="B132" t="str">
            <v>SANBI</v>
          </cell>
          <cell r="C132">
            <v>4</v>
          </cell>
          <cell r="D132">
            <v>20</v>
          </cell>
        </row>
        <row r="133">
          <cell r="B133" t="str">
            <v xml:space="preserve">SANRAL ATHLETICS CLUB </v>
          </cell>
          <cell r="C133">
            <v>4</v>
          </cell>
          <cell r="D133">
            <v>33</v>
          </cell>
        </row>
        <row r="134">
          <cell r="B134" t="str">
            <v>SAPS ACADEMY TSHWANE AC</v>
          </cell>
          <cell r="C134">
            <v>4</v>
          </cell>
          <cell r="D134">
            <v>25</v>
          </cell>
        </row>
        <row r="135">
          <cell r="B135" t="str">
            <v>SAPS HRD AC</v>
          </cell>
          <cell r="C135">
            <v>2</v>
          </cell>
          <cell r="D135">
            <v>250</v>
          </cell>
        </row>
        <row r="136">
          <cell r="B136" t="str">
            <v>SAPS MAUPA NAGA ATHLETIC CLUB</v>
          </cell>
          <cell r="C136">
            <v>3</v>
          </cell>
          <cell r="D136">
            <v>43</v>
          </cell>
        </row>
        <row r="137">
          <cell r="B137" t="str">
            <v>SEFAKO MAKGATHO UNIVERSITY ATHLETICS CLUB</v>
          </cell>
          <cell r="C137">
            <v>4</v>
          </cell>
          <cell r="D137">
            <v>25</v>
          </cell>
        </row>
        <row r="138">
          <cell r="B138" t="str">
            <v>SEHEGONG ATHLETICS CLUB</v>
          </cell>
          <cell r="C138">
            <v>4</v>
          </cell>
          <cell r="D138">
            <v>16</v>
          </cell>
        </row>
        <row r="139">
          <cell r="B139" t="str">
            <v xml:space="preserve">SHOSHOLOZA AC </v>
          </cell>
          <cell r="C139">
            <v>4</v>
          </cell>
          <cell r="D139">
            <v>16</v>
          </cell>
        </row>
        <row r="140">
          <cell r="B140" t="str">
            <v>SITA AC</v>
          </cell>
          <cell r="C140">
            <v>4</v>
          </cell>
          <cell r="D140">
            <v>30</v>
          </cell>
        </row>
        <row r="141">
          <cell r="B141" t="str">
            <v>SIYAHLALA ATTERIDGEVILLE DEVELOPMENT CLUB</v>
          </cell>
          <cell r="C141">
            <v>4</v>
          </cell>
          <cell r="D141">
            <v>18</v>
          </cell>
        </row>
        <row r="142">
          <cell r="B142" t="str">
            <v>SKUILKRANS ATHLETIC CLUB</v>
          </cell>
          <cell r="C142">
            <v>4</v>
          </cell>
          <cell r="D142">
            <v>16</v>
          </cell>
        </row>
        <row r="143">
          <cell r="B143" t="str">
            <v>SLYZA AC</v>
          </cell>
          <cell r="C143">
            <v>4</v>
          </cell>
          <cell r="D143">
            <v>15</v>
          </cell>
        </row>
        <row r="144">
          <cell r="B144" t="str">
            <v>SOLIDARITY ATHLETICS  CLUB</v>
          </cell>
          <cell r="C144">
            <v>3</v>
          </cell>
          <cell r="D144">
            <v>50</v>
          </cell>
        </row>
        <row r="145">
          <cell r="B145" t="str">
            <v>SOSHANGUVE GREAT RUNNERS AC</v>
          </cell>
          <cell r="C145">
            <v>4</v>
          </cell>
          <cell r="D145">
            <v>15</v>
          </cell>
        </row>
        <row r="146">
          <cell r="B146" t="str">
            <v>ST ALBANS COLLEGE ATHLETICS CLUB</v>
          </cell>
          <cell r="C146">
            <v>4</v>
          </cell>
          <cell r="D146">
            <v>22</v>
          </cell>
        </row>
        <row r="147">
          <cell r="B147" t="str">
            <v>STERKSPAN</v>
          </cell>
          <cell r="C147">
            <v>3</v>
          </cell>
          <cell r="D147">
            <v>46</v>
          </cell>
        </row>
        <row r="148">
          <cell r="B148" t="str">
            <v>SUPER EAGLES ATHLETICS CLUB</v>
          </cell>
          <cell r="C148">
            <v>2</v>
          </cell>
          <cell r="D148">
            <v>175</v>
          </cell>
        </row>
        <row r="149">
          <cell r="B149" t="str">
            <v>SUTHIES ATHLETICS CLUB</v>
          </cell>
          <cell r="C149">
            <v>3</v>
          </cell>
          <cell r="D149">
            <v>46</v>
          </cell>
        </row>
        <row r="150">
          <cell r="B150" t="str">
            <v>SWEET SOLES ATHLETIC CLUB</v>
          </cell>
          <cell r="C150">
            <v>3</v>
          </cell>
          <cell r="D150">
            <v>65</v>
          </cell>
        </row>
        <row r="151">
          <cell r="B151" t="str">
            <v>TEAM VITALITY CLUB GN</v>
          </cell>
          <cell r="C151">
            <v>1</v>
          </cell>
          <cell r="D151">
            <v>2450</v>
          </cell>
        </row>
        <row r="152">
          <cell r="B152" t="str">
            <v>TELKOM RUNNING CLUB GN</v>
          </cell>
          <cell r="C152">
            <v>4</v>
          </cell>
          <cell r="D152">
            <v>35</v>
          </cell>
        </row>
        <row r="153">
          <cell r="B153" t="str">
            <v>TEMBA PRESTIGE ATHLETICS CLUB</v>
          </cell>
          <cell r="C153">
            <v>3</v>
          </cell>
          <cell r="D153">
            <v>52</v>
          </cell>
        </row>
        <row r="154">
          <cell r="B154" t="str">
            <v>THE DISCIPLES AC</v>
          </cell>
          <cell r="C154">
            <v>4</v>
          </cell>
          <cell r="D154">
            <v>30</v>
          </cell>
        </row>
        <row r="155">
          <cell r="B155" t="str">
            <v>THE GLEN HIGH SCHOOL</v>
          </cell>
          <cell r="C155">
            <v>4</v>
          </cell>
          <cell r="D155">
            <v>30</v>
          </cell>
        </row>
        <row r="156">
          <cell r="B156" t="str">
            <v>THE HILLS ATHLETICS CLUB</v>
          </cell>
          <cell r="C156">
            <v>4</v>
          </cell>
          <cell r="D156">
            <v>20</v>
          </cell>
        </row>
        <row r="157">
          <cell r="B157" t="str">
            <v>THE PRESIDENCY AC</v>
          </cell>
          <cell r="C157">
            <v>4</v>
          </cell>
          <cell r="D157">
            <v>25</v>
          </cell>
        </row>
        <row r="158">
          <cell r="B158" t="str">
            <v>THE RAF BUDDY ATHLETICS CLUB</v>
          </cell>
          <cell r="C158">
            <v>4</v>
          </cell>
          <cell r="D158">
            <v>15</v>
          </cell>
        </row>
        <row r="159">
          <cell r="B159" t="str">
            <v>THE VILLAGE ATHLETICS CLUB</v>
          </cell>
          <cell r="C159">
            <v>4</v>
          </cell>
          <cell r="D159">
            <v>15</v>
          </cell>
        </row>
        <row r="160">
          <cell r="B160" t="str">
            <v>THORN TREE STRIDERS</v>
          </cell>
          <cell r="C160">
            <v>4</v>
          </cell>
          <cell r="D160">
            <v>20</v>
          </cell>
        </row>
        <row r="161">
          <cell r="B161" t="str">
            <v>TMPD AC</v>
          </cell>
          <cell r="C161">
            <v>3</v>
          </cell>
          <cell r="D161">
            <v>60</v>
          </cell>
        </row>
        <row r="162">
          <cell r="B162" t="str">
            <v>TOP RUNNERS ATHLETICS CLUB</v>
          </cell>
          <cell r="C162">
            <v>4</v>
          </cell>
          <cell r="D162">
            <v>15</v>
          </cell>
        </row>
        <row r="163">
          <cell r="B163" t="str">
            <v>TRANS-CALEDON TUNNEL AUTHORITY ATHLETICS CLUB</v>
          </cell>
          <cell r="C163">
            <v>4</v>
          </cell>
          <cell r="D163">
            <v>20</v>
          </cell>
        </row>
        <row r="164">
          <cell r="B164" t="str">
            <v>TRANSNET ENGINEERING GN</v>
          </cell>
          <cell r="C164">
            <v>4</v>
          </cell>
          <cell r="D164">
            <v>30</v>
          </cell>
        </row>
        <row r="165">
          <cell r="B165" t="str">
            <v>TRIVIUM ATHLETICS CLUB</v>
          </cell>
          <cell r="C165">
            <v>3</v>
          </cell>
          <cell r="D165">
            <v>50</v>
          </cell>
        </row>
        <row r="166">
          <cell r="B166" t="str">
            <v>TSHWANE ATHLETIC CLUB</v>
          </cell>
          <cell r="C166">
            <v>4</v>
          </cell>
          <cell r="D166">
            <v>15</v>
          </cell>
        </row>
        <row r="167">
          <cell r="B167" t="str">
            <v>TSHWANE FALCONS A.C</v>
          </cell>
          <cell r="C167">
            <v>4</v>
          </cell>
          <cell r="D167">
            <v>15</v>
          </cell>
        </row>
        <row r="168">
          <cell r="B168" t="str">
            <v>TUT AC</v>
          </cell>
          <cell r="C168">
            <v>2</v>
          </cell>
          <cell r="D168">
            <v>102</v>
          </cell>
        </row>
        <row r="169">
          <cell r="B169" t="str">
            <v>TUINE TEKKIES ATHLETIC CLUB</v>
          </cell>
          <cell r="C169">
            <v>4</v>
          </cell>
          <cell r="D169">
            <v>20</v>
          </cell>
        </row>
        <row r="170">
          <cell r="B170" t="str">
            <v>TUKS AC</v>
          </cell>
          <cell r="C170">
            <v>1</v>
          </cell>
          <cell r="D170">
            <v>410</v>
          </cell>
        </row>
        <row r="171">
          <cell r="B171" t="str">
            <v>UBUHLE ATHLETICS CLUB</v>
          </cell>
          <cell r="C171">
            <v>4</v>
          </cell>
          <cell r="D171">
            <v>15</v>
          </cell>
        </row>
        <row r="172">
          <cell r="B172" t="str">
            <v>UHURU AC</v>
          </cell>
          <cell r="C172">
            <v>3</v>
          </cell>
          <cell r="D172">
            <v>72</v>
          </cell>
        </row>
        <row r="173">
          <cell r="B173" t="str">
            <v>UITSIG HIGH SCHOOL AC</v>
          </cell>
          <cell r="C173">
            <v>4</v>
          </cell>
          <cell r="D173">
            <v>20</v>
          </cell>
        </row>
        <row r="174">
          <cell r="B174" t="str">
            <v>UNISA AC</v>
          </cell>
          <cell r="C174">
            <v>4</v>
          </cell>
          <cell r="D174">
            <v>37</v>
          </cell>
        </row>
        <row r="175">
          <cell r="B175" t="str">
            <v>UNIVERSAL SAFETY PRODUCT ATHLETICS CLUB</v>
          </cell>
          <cell r="C175">
            <v>4</v>
          </cell>
          <cell r="D175">
            <v>21</v>
          </cell>
        </row>
        <row r="176">
          <cell r="B176" t="str">
            <v>URBAN ATHLETICS CLUB</v>
          </cell>
          <cell r="C176">
            <v>4</v>
          </cell>
          <cell r="D176">
            <v>15</v>
          </cell>
        </row>
        <row r="177">
          <cell r="B177" t="str">
            <v>URUN ATHLETICS CLUB</v>
          </cell>
          <cell r="C177">
            <v>4</v>
          </cell>
          <cell r="D177">
            <v>15</v>
          </cell>
        </row>
        <row r="178">
          <cell r="B178" t="str">
            <v>VARSITY COLLEGE ATHLETICS CLUB</v>
          </cell>
          <cell r="C178">
            <v>4</v>
          </cell>
          <cell r="D178">
            <v>15</v>
          </cell>
        </row>
        <row r="179">
          <cell r="B179" t="str">
            <v>VOORTREKKER MONUMENT AC</v>
          </cell>
          <cell r="C179">
            <v>3</v>
          </cell>
          <cell r="D179">
            <v>45</v>
          </cell>
        </row>
        <row r="180">
          <cell r="B180" t="str">
            <v>VUTHA AC</v>
          </cell>
          <cell r="C180">
            <v>4</v>
          </cell>
          <cell r="D180">
            <v>15</v>
          </cell>
        </row>
        <row r="181">
          <cell r="B181" t="str">
            <v>WILLEBEER ATHLETICS CLUB</v>
          </cell>
          <cell r="C181">
            <v>3</v>
          </cell>
          <cell r="D181">
            <v>55</v>
          </cell>
        </row>
        <row r="182">
          <cell r="B182" t="str">
            <v>WINGATE ROAD RUNNERS</v>
          </cell>
          <cell r="C182">
            <v>2</v>
          </cell>
          <cell r="D182">
            <v>160</v>
          </cell>
        </row>
        <row r="183">
          <cell r="B183" t="str">
            <v>WONDERPARK AC</v>
          </cell>
          <cell r="C183">
            <v>4</v>
          </cell>
          <cell r="D183">
            <v>33</v>
          </cell>
        </row>
        <row r="184">
          <cell r="B184" t="str">
            <v>WORTH IT ATHLETICS CLUB</v>
          </cell>
          <cell r="C184">
            <v>4</v>
          </cell>
          <cell r="D184">
            <v>32</v>
          </cell>
        </row>
        <row r="185">
          <cell r="B185" t="str">
            <v>XCEL ATHLETICS CLUB</v>
          </cell>
          <cell r="C185">
            <v>4</v>
          </cell>
          <cell r="D185">
            <v>20</v>
          </cell>
        </row>
        <row r="186">
          <cell r="B186" t="str">
            <v>ZUTARI ATHLETICS CLUB</v>
          </cell>
          <cell r="C186">
            <v>3</v>
          </cell>
          <cell r="D186">
            <v>51</v>
          </cell>
        </row>
        <row r="187">
          <cell r="B187" t="str">
            <v>ZWAKALA AC</v>
          </cell>
          <cell r="C187">
            <v>2</v>
          </cell>
          <cell r="D187">
            <v>150</v>
          </cell>
        </row>
        <row r="188">
          <cell r="B188">
            <v>0</v>
          </cell>
          <cell r="C188" t="str">
            <v>Non-Affiliated</v>
          </cell>
          <cell r="D188" t="str">
            <v>Non-Affiliated</v>
          </cell>
        </row>
        <row r="189">
          <cell r="B189">
            <v>0</v>
          </cell>
          <cell r="C189" t="str">
            <v>Non-Affiliated</v>
          </cell>
          <cell r="D189" t="str">
            <v>Non-Affiliated</v>
          </cell>
        </row>
        <row r="190">
          <cell r="B190">
            <v>0</v>
          </cell>
          <cell r="C190" t="str">
            <v>Non-Affiliated</v>
          </cell>
          <cell r="D190" t="str">
            <v>Non-Affiliated</v>
          </cell>
        </row>
        <row r="191">
          <cell r="B191">
            <v>0</v>
          </cell>
          <cell r="C191" t="str">
            <v>Non-Affiliated</v>
          </cell>
          <cell r="D191" t="str">
            <v>Non-Affiliated</v>
          </cell>
        </row>
        <row r="192">
          <cell r="B192">
            <v>0</v>
          </cell>
          <cell r="C192" t="str">
            <v>Non-Affiliated</v>
          </cell>
          <cell r="D192" t="str">
            <v>Non-Affiliated</v>
          </cell>
        </row>
        <row r="193">
          <cell r="B193">
            <v>0</v>
          </cell>
          <cell r="C193" t="str">
            <v>Non-Affiliated</v>
          </cell>
          <cell r="D193" t="str">
            <v>Non-Affiliated</v>
          </cell>
        </row>
        <row r="194">
          <cell r="B194">
            <v>0</v>
          </cell>
          <cell r="C194" t="str">
            <v>Non-Affiliated</v>
          </cell>
          <cell r="D194" t="str">
            <v>Non-Affiliated</v>
          </cell>
        </row>
        <row r="195">
          <cell r="B195">
            <v>0</v>
          </cell>
          <cell r="C195" t="str">
            <v>Non-Affiliated</v>
          </cell>
          <cell r="D195" t="str">
            <v>Non-Affiliated</v>
          </cell>
        </row>
        <row r="196">
          <cell r="B196">
            <v>0</v>
          </cell>
          <cell r="C196" t="str">
            <v>Non-Affiliated</v>
          </cell>
          <cell r="D196" t="str">
            <v>Non-Affiliated</v>
          </cell>
        </row>
        <row r="197">
          <cell r="B197">
            <v>0</v>
          </cell>
          <cell r="C197" t="str">
            <v>Non-Affiliated</v>
          </cell>
          <cell r="D197" t="str">
            <v>Non-Affiliated</v>
          </cell>
        </row>
        <row r="198">
          <cell r="B198">
            <v>0</v>
          </cell>
          <cell r="C198" t="str">
            <v>Non-Affiliated</v>
          </cell>
          <cell r="D198" t="str">
            <v>Non-Affiliated</v>
          </cell>
        </row>
        <row r="199">
          <cell r="B199">
            <v>0</v>
          </cell>
          <cell r="C199" t="str">
            <v>Non-Affiliated</v>
          </cell>
          <cell r="D199" t="str">
            <v>Non-Affiliated</v>
          </cell>
        </row>
        <row r="200">
          <cell r="B200">
            <v>0</v>
          </cell>
          <cell r="C200" t="str">
            <v>Non-Affiliated</v>
          </cell>
          <cell r="D200" t="str">
            <v>Non-Affiliated</v>
          </cell>
        </row>
        <row r="201">
          <cell r="B201">
            <v>0</v>
          </cell>
          <cell r="C201" t="str">
            <v>Non-Affiliated</v>
          </cell>
          <cell r="D201" t="str">
            <v>Non-Affiliated</v>
          </cell>
        </row>
        <row r="202">
          <cell r="B202">
            <v>0</v>
          </cell>
          <cell r="C202" t="str">
            <v>Non-Affiliated</v>
          </cell>
          <cell r="D202" t="str">
            <v>Non-Affiliated</v>
          </cell>
        </row>
        <row r="203">
          <cell r="B203">
            <v>0</v>
          </cell>
          <cell r="C203" t="str">
            <v>Non-Affiliated</v>
          </cell>
          <cell r="D203" t="str">
            <v>Non-Affiliated</v>
          </cell>
        </row>
        <row r="204">
          <cell r="B204">
            <v>0</v>
          </cell>
          <cell r="C204" t="str">
            <v>Non-Affiliated</v>
          </cell>
          <cell r="D204" t="str">
            <v>Non-Affiliated</v>
          </cell>
        </row>
        <row r="205">
          <cell r="B205">
            <v>0</v>
          </cell>
          <cell r="C205" t="str">
            <v>Non-Affiliated</v>
          </cell>
          <cell r="D205" t="str">
            <v>Non-Affiliated</v>
          </cell>
        </row>
        <row r="206">
          <cell r="B206">
            <v>0</v>
          </cell>
          <cell r="C206" t="str">
            <v>Non-Affiliated</v>
          </cell>
          <cell r="D206" t="str">
            <v>Non-Affiliated</v>
          </cell>
        </row>
        <row r="207">
          <cell r="B207">
            <v>0</v>
          </cell>
          <cell r="C207" t="str">
            <v>Non-Affiliated</v>
          </cell>
          <cell r="D207" t="str">
            <v>Non-Affiliated</v>
          </cell>
        </row>
        <row r="208">
          <cell r="B208">
            <v>0</v>
          </cell>
          <cell r="C208" t="str">
            <v>Non-Affiliated</v>
          </cell>
          <cell r="D208" t="str">
            <v>Non-Affiliated</v>
          </cell>
        </row>
        <row r="209">
          <cell r="B209">
            <v>0</v>
          </cell>
          <cell r="C209" t="str">
            <v>Non-Affiliated</v>
          </cell>
          <cell r="D209" t="str">
            <v>Non-Affiliated</v>
          </cell>
        </row>
        <row r="210">
          <cell r="B210">
            <v>0</v>
          </cell>
          <cell r="C210" t="str">
            <v>Non-Affiliated</v>
          </cell>
          <cell r="D210" t="str">
            <v>Non-Affiliated</v>
          </cell>
        </row>
        <row r="211">
          <cell r="B211">
            <v>0</v>
          </cell>
          <cell r="C211" t="str">
            <v>Non-Affiliated</v>
          </cell>
          <cell r="D211" t="str">
            <v>Non-Affiliated</v>
          </cell>
        </row>
        <row r="212">
          <cell r="B212">
            <v>0</v>
          </cell>
          <cell r="C212" t="str">
            <v>Non-Affiliated</v>
          </cell>
          <cell r="D212" t="str">
            <v>Non-Affiliated</v>
          </cell>
        </row>
        <row r="213">
          <cell r="B213">
            <v>0</v>
          </cell>
          <cell r="C213" t="str">
            <v>Non-Affiliated</v>
          </cell>
          <cell r="D213" t="str">
            <v>Non-Affiliated</v>
          </cell>
        </row>
        <row r="214">
          <cell r="B214">
            <v>0</v>
          </cell>
          <cell r="C214" t="str">
            <v>Non-Affiliated</v>
          </cell>
          <cell r="D214" t="str">
            <v>Non-Affiliated</v>
          </cell>
        </row>
        <row r="215">
          <cell r="B215">
            <v>0</v>
          </cell>
          <cell r="C215" t="str">
            <v>Non-Affiliated</v>
          </cell>
          <cell r="D215" t="str">
            <v>Non-Affiliated</v>
          </cell>
        </row>
        <row r="216">
          <cell r="B216">
            <v>0</v>
          </cell>
          <cell r="C216" t="str">
            <v>Non-Affiliated</v>
          </cell>
          <cell r="D216" t="str">
            <v>Non-Affiliated</v>
          </cell>
        </row>
        <row r="217">
          <cell r="B217">
            <v>0</v>
          </cell>
          <cell r="C217" t="str">
            <v>Non-Affiliated</v>
          </cell>
          <cell r="D217" t="str">
            <v>Non-Affiliated</v>
          </cell>
        </row>
        <row r="218">
          <cell r="B218">
            <v>0</v>
          </cell>
          <cell r="C218" t="str">
            <v>Non-Affiliated</v>
          </cell>
          <cell r="D218" t="str">
            <v>Non-Affiliated</v>
          </cell>
        </row>
        <row r="219">
          <cell r="B219">
            <v>0</v>
          </cell>
          <cell r="C219" t="str">
            <v>Non-Affiliated</v>
          </cell>
          <cell r="D219" t="str">
            <v>Non-Affiliated</v>
          </cell>
        </row>
        <row r="220">
          <cell r="B220">
            <v>0</v>
          </cell>
          <cell r="C220" t="str">
            <v>Non-Affiliated</v>
          </cell>
          <cell r="D220" t="str">
            <v>Non-Affiliated</v>
          </cell>
        </row>
        <row r="221">
          <cell r="B221">
            <v>0</v>
          </cell>
          <cell r="C221" t="str">
            <v>Non-Affiliated</v>
          </cell>
          <cell r="D221" t="str">
            <v>Non-Affiliated</v>
          </cell>
        </row>
        <row r="222">
          <cell r="B222">
            <v>0</v>
          </cell>
          <cell r="C222" t="str">
            <v>Non-Affiliated</v>
          </cell>
          <cell r="D222" t="str">
            <v>Non-Affiliated</v>
          </cell>
        </row>
        <row r="223">
          <cell r="B223">
            <v>0</v>
          </cell>
          <cell r="C223" t="str">
            <v>Non-Affiliated</v>
          </cell>
          <cell r="D223" t="str">
            <v>Non-Affiliated</v>
          </cell>
        </row>
        <row r="224">
          <cell r="B224">
            <v>0</v>
          </cell>
          <cell r="C224" t="str">
            <v>Non-Affiliated</v>
          </cell>
          <cell r="D224" t="str">
            <v>Non-Affiliated</v>
          </cell>
        </row>
        <row r="225">
          <cell r="B225">
            <v>0</v>
          </cell>
          <cell r="C225" t="str">
            <v>Non-Affiliated</v>
          </cell>
          <cell r="D225" t="str">
            <v>Non-Affiliated</v>
          </cell>
        </row>
        <row r="226">
          <cell r="B226">
            <v>0</v>
          </cell>
          <cell r="C226" t="str">
            <v>Non-Affiliated</v>
          </cell>
          <cell r="D226" t="str">
            <v>Non-Affiliated</v>
          </cell>
        </row>
        <row r="227">
          <cell r="B227">
            <v>0</v>
          </cell>
          <cell r="C227" t="str">
            <v>Non-Affiliated</v>
          </cell>
          <cell r="D227" t="str">
            <v>Non-Affiliated</v>
          </cell>
        </row>
        <row r="228">
          <cell r="B228">
            <v>0</v>
          </cell>
          <cell r="C228" t="str">
            <v>Non-Affiliated</v>
          </cell>
          <cell r="D228" t="str">
            <v>Non-Affiliated</v>
          </cell>
        </row>
        <row r="229">
          <cell r="B229">
            <v>0</v>
          </cell>
          <cell r="C229" t="str">
            <v>Non-Affiliated</v>
          </cell>
          <cell r="D229" t="str">
            <v>Non-Affiliated</v>
          </cell>
        </row>
        <row r="230">
          <cell r="B230">
            <v>0</v>
          </cell>
          <cell r="C230" t="str">
            <v>Non-Affiliated</v>
          </cell>
          <cell r="D230" t="str">
            <v>Non-Affiliated</v>
          </cell>
        </row>
        <row r="231">
          <cell r="B231">
            <v>0</v>
          </cell>
          <cell r="C231" t="str">
            <v>Non-Affiliated</v>
          </cell>
          <cell r="D231" t="str">
            <v>Non-Affiliated</v>
          </cell>
        </row>
        <row r="232">
          <cell r="B232">
            <v>0</v>
          </cell>
          <cell r="C232" t="str">
            <v>Non-Affiliated</v>
          </cell>
          <cell r="D232" t="str">
            <v>Non-Affiliated</v>
          </cell>
        </row>
        <row r="233">
          <cell r="B233">
            <v>0</v>
          </cell>
          <cell r="C233" t="str">
            <v>Non-Affiliated</v>
          </cell>
          <cell r="D233" t="str">
            <v>Non-Affiliated</v>
          </cell>
        </row>
        <row r="234">
          <cell r="B234">
            <v>0</v>
          </cell>
          <cell r="C234" t="str">
            <v>Non-Affiliated</v>
          </cell>
          <cell r="D234" t="str">
            <v>Non-Affiliated</v>
          </cell>
        </row>
        <row r="235">
          <cell r="B235">
            <v>0</v>
          </cell>
          <cell r="C235" t="str">
            <v>Non-Affiliated</v>
          </cell>
          <cell r="D235" t="str">
            <v>Non-Affiliated</v>
          </cell>
        </row>
        <row r="236">
          <cell r="B236">
            <v>0</v>
          </cell>
          <cell r="C236" t="str">
            <v>Non-Affiliated</v>
          </cell>
          <cell r="D236" t="str">
            <v>Non-Affiliated</v>
          </cell>
        </row>
        <row r="237">
          <cell r="B237">
            <v>0</v>
          </cell>
          <cell r="C237" t="str">
            <v>Non-Affiliated</v>
          </cell>
          <cell r="D237" t="str">
            <v>Non-Affiliated</v>
          </cell>
        </row>
        <row r="238">
          <cell r="B238">
            <v>0</v>
          </cell>
          <cell r="C238" t="str">
            <v>Non-Affiliated</v>
          </cell>
          <cell r="D238" t="str">
            <v>Non-Affiliated</v>
          </cell>
        </row>
        <row r="239">
          <cell r="B239">
            <v>0</v>
          </cell>
          <cell r="C239" t="str">
            <v>Non-Affiliated</v>
          </cell>
          <cell r="D239" t="str">
            <v>Non-Affiliated</v>
          </cell>
        </row>
        <row r="240">
          <cell r="B240">
            <v>0</v>
          </cell>
          <cell r="C240" t="str">
            <v>Non-Affiliated</v>
          </cell>
          <cell r="D240" t="str">
            <v>Non-Affiliated</v>
          </cell>
        </row>
        <row r="241">
          <cell r="B241">
            <v>0</v>
          </cell>
          <cell r="C241" t="str">
            <v>Non-Affiliated</v>
          </cell>
          <cell r="D241" t="str">
            <v>Non-Affiliated</v>
          </cell>
        </row>
        <row r="242">
          <cell r="B242">
            <v>0</v>
          </cell>
          <cell r="C242" t="str">
            <v>Non-Affiliated</v>
          </cell>
          <cell r="D242" t="str">
            <v>Non-Affiliated</v>
          </cell>
        </row>
        <row r="243">
          <cell r="B243">
            <v>0</v>
          </cell>
          <cell r="C243" t="str">
            <v>Non-Affiliated</v>
          </cell>
          <cell r="D243" t="str">
            <v>Non-Affiliated</v>
          </cell>
        </row>
        <row r="244">
          <cell r="B244">
            <v>0</v>
          </cell>
          <cell r="C244" t="str">
            <v>Non-Affiliated</v>
          </cell>
          <cell r="D244" t="str">
            <v>Non-Affiliated</v>
          </cell>
        </row>
        <row r="245">
          <cell r="B245">
            <v>0</v>
          </cell>
          <cell r="C245" t="str">
            <v>Non-Affiliated</v>
          </cell>
          <cell r="D245" t="str">
            <v>Non-Affiliated</v>
          </cell>
        </row>
        <row r="246">
          <cell r="B246">
            <v>0</v>
          </cell>
          <cell r="C246" t="str">
            <v>Non-Affiliated</v>
          </cell>
          <cell r="D246" t="str">
            <v>Non-Affiliated</v>
          </cell>
        </row>
        <row r="247">
          <cell r="B247">
            <v>0</v>
          </cell>
          <cell r="C247" t="str">
            <v>Non-Affiliated</v>
          </cell>
          <cell r="D247" t="str">
            <v>Non-Affiliated</v>
          </cell>
        </row>
        <row r="248">
          <cell r="B248">
            <v>0</v>
          </cell>
          <cell r="C248" t="str">
            <v>Non-Affiliated</v>
          </cell>
          <cell r="D248" t="str">
            <v>Non-Affiliated</v>
          </cell>
        </row>
        <row r="249">
          <cell r="B249">
            <v>0</v>
          </cell>
          <cell r="C249" t="str">
            <v>Non-Affiliated</v>
          </cell>
          <cell r="D249" t="str">
            <v>Non-Affiliated</v>
          </cell>
        </row>
        <row r="250">
          <cell r="B250">
            <v>0</v>
          </cell>
          <cell r="C250" t="str">
            <v>Non-Affiliated</v>
          </cell>
          <cell r="D250" t="str">
            <v>Non-Affiliated</v>
          </cell>
        </row>
        <row r="251">
          <cell r="B251">
            <v>0</v>
          </cell>
          <cell r="C251" t="str">
            <v>Non-Affiliated</v>
          </cell>
          <cell r="D251" t="str">
            <v>Non-Affiliated</v>
          </cell>
        </row>
        <row r="252">
          <cell r="B252">
            <v>0</v>
          </cell>
          <cell r="C252" t="str">
            <v>Non-Affiliated</v>
          </cell>
          <cell r="D252" t="str">
            <v>Non-Affiliated</v>
          </cell>
        </row>
        <row r="253">
          <cell r="B253">
            <v>0</v>
          </cell>
          <cell r="C253" t="str">
            <v>Non-Affiliated</v>
          </cell>
          <cell r="D253" t="str">
            <v>Non-Affiliated</v>
          </cell>
        </row>
        <row r="254">
          <cell r="B254">
            <v>0</v>
          </cell>
          <cell r="C254" t="str">
            <v>Non-Affiliated</v>
          </cell>
          <cell r="D254" t="str">
            <v>Non-Affiliated</v>
          </cell>
        </row>
        <row r="255">
          <cell r="B255">
            <v>0</v>
          </cell>
          <cell r="C255" t="str">
            <v>Non-Affiliated</v>
          </cell>
          <cell r="D255" t="str">
            <v>Non-Affiliated</v>
          </cell>
        </row>
        <row r="256">
          <cell r="B256">
            <v>0</v>
          </cell>
          <cell r="C256" t="str">
            <v>Non-Affiliated</v>
          </cell>
          <cell r="D256" t="str">
            <v>Non-Affiliated</v>
          </cell>
        </row>
        <row r="257">
          <cell r="B257">
            <v>0</v>
          </cell>
          <cell r="C257" t="str">
            <v>Non-Affiliated</v>
          </cell>
          <cell r="D257" t="str">
            <v>Non-Affiliated</v>
          </cell>
        </row>
        <row r="258">
          <cell r="B258">
            <v>0</v>
          </cell>
          <cell r="C258" t="str">
            <v>Non-Affiliated</v>
          </cell>
          <cell r="D258" t="str">
            <v>Non-Affiliated</v>
          </cell>
        </row>
        <row r="259">
          <cell r="B259">
            <v>0</v>
          </cell>
          <cell r="C259" t="str">
            <v>Non-Affiliated</v>
          </cell>
          <cell r="D259" t="str">
            <v>Non-Affiliated</v>
          </cell>
        </row>
        <row r="260">
          <cell r="B260">
            <v>0</v>
          </cell>
          <cell r="C260" t="str">
            <v>Non-Affiliated</v>
          </cell>
          <cell r="D260" t="str">
            <v>Non-Affiliated</v>
          </cell>
        </row>
        <row r="261">
          <cell r="B261">
            <v>0</v>
          </cell>
          <cell r="C261" t="str">
            <v>Non-Affiliated</v>
          </cell>
          <cell r="D261" t="str">
            <v>Non-Affiliated</v>
          </cell>
        </row>
        <row r="262">
          <cell r="B262">
            <v>0</v>
          </cell>
          <cell r="C262" t="str">
            <v>Non-Affiliated</v>
          </cell>
          <cell r="D262" t="str">
            <v>Non-Affiliated</v>
          </cell>
        </row>
        <row r="263">
          <cell r="B263">
            <v>0</v>
          </cell>
          <cell r="C263" t="str">
            <v>Non-Affiliated</v>
          </cell>
          <cell r="D263" t="str">
            <v>Non-Affiliated</v>
          </cell>
        </row>
        <row r="264">
          <cell r="B264">
            <v>0</v>
          </cell>
          <cell r="C264" t="str">
            <v>Non-Affiliated</v>
          </cell>
          <cell r="D264" t="str">
            <v>Non-Affiliated</v>
          </cell>
        </row>
        <row r="265">
          <cell r="B265">
            <v>0</v>
          </cell>
          <cell r="C265" t="str">
            <v>Non-Affiliated</v>
          </cell>
          <cell r="D265" t="str">
            <v>Non-Affiliated</v>
          </cell>
        </row>
        <row r="266">
          <cell r="B266">
            <v>0</v>
          </cell>
          <cell r="C266" t="str">
            <v>Non-Affiliated</v>
          </cell>
          <cell r="D266" t="str">
            <v>Non-Affiliated</v>
          </cell>
        </row>
        <row r="267">
          <cell r="B267">
            <v>0</v>
          </cell>
          <cell r="C267" t="str">
            <v>Non-Affiliated</v>
          </cell>
          <cell r="D267" t="str">
            <v>Non-Affiliated</v>
          </cell>
        </row>
        <row r="268">
          <cell r="B268">
            <v>0</v>
          </cell>
          <cell r="C268" t="str">
            <v>Non-Affiliated</v>
          </cell>
          <cell r="D268" t="str">
            <v>Non-Affiliated</v>
          </cell>
        </row>
        <row r="269">
          <cell r="B269">
            <v>0</v>
          </cell>
          <cell r="C269" t="str">
            <v>Non-Affiliated</v>
          </cell>
          <cell r="D269" t="str">
            <v>Non-Affiliated</v>
          </cell>
        </row>
        <row r="270">
          <cell r="B270">
            <v>0</v>
          </cell>
          <cell r="C270" t="str">
            <v>Non-Affiliated</v>
          </cell>
          <cell r="D270" t="str">
            <v>Non-Affiliated</v>
          </cell>
        </row>
        <row r="271">
          <cell r="B271">
            <v>0</v>
          </cell>
          <cell r="C271" t="str">
            <v>Non-Affiliated</v>
          </cell>
          <cell r="D271" t="str">
            <v>Non-Affiliated</v>
          </cell>
        </row>
        <row r="272">
          <cell r="B272">
            <v>0</v>
          </cell>
          <cell r="C272" t="str">
            <v>Non-Affiliated</v>
          </cell>
          <cell r="D272" t="str">
            <v>Non-Affiliated</v>
          </cell>
        </row>
        <row r="273">
          <cell r="B273">
            <v>0</v>
          </cell>
          <cell r="C273" t="str">
            <v>Non-Affiliated</v>
          </cell>
          <cell r="D273" t="str">
            <v>Non-Affiliated</v>
          </cell>
        </row>
        <row r="274">
          <cell r="B274">
            <v>0</v>
          </cell>
          <cell r="C274" t="str">
            <v>Non-Affiliated</v>
          </cell>
          <cell r="D274" t="str">
            <v>Non-Affiliated</v>
          </cell>
        </row>
        <row r="275">
          <cell r="B275">
            <v>0</v>
          </cell>
          <cell r="C275" t="str">
            <v>Non-Affiliated</v>
          </cell>
          <cell r="D275" t="str">
            <v>Non-Affiliated</v>
          </cell>
        </row>
        <row r="276">
          <cell r="B276">
            <v>0</v>
          </cell>
          <cell r="C276" t="str">
            <v>Non-Affiliated</v>
          </cell>
          <cell r="D276" t="str">
            <v>Non-Affiliated</v>
          </cell>
        </row>
        <row r="277">
          <cell r="B277">
            <v>0</v>
          </cell>
          <cell r="C277" t="str">
            <v>Non-Affiliated</v>
          </cell>
          <cell r="D277" t="str">
            <v>Non-Affiliated</v>
          </cell>
        </row>
        <row r="278">
          <cell r="B278">
            <v>0</v>
          </cell>
          <cell r="C278" t="str">
            <v>Non-Affiliated</v>
          </cell>
          <cell r="D278" t="str">
            <v>Non-Affiliated</v>
          </cell>
        </row>
        <row r="279">
          <cell r="B279">
            <v>0</v>
          </cell>
          <cell r="C279" t="str">
            <v>Non-Affiliated</v>
          </cell>
          <cell r="D279" t="str">
            <v>Non-Affiliated</v>
          </cell>
        </row>
        <row r="280">
          <cell r="B280">
            <v>0</v>
          </cell>
          <cell r="C280" t="str">
            <v>Non-Affiliated</v>
          </cell>
          <cell r="D280" t="str">
            <v>Non-Affiliated</v>
          </cell>
        </row>
        <row r="281">
          <cell r="B281">
            <v>0</v>
          </cell>
          <cell r="C281" t="str">
            <v>Non-Affiliated</v>
          </cell>
          <cell r="D281" t="str">
            <v>Non-Affiliated</v>
          </cell>
        </row>
        <row r="282">
          <cell r="B282">
            <v>0</v>
          </cell>
          <cell r="C282" t="str">
            <v>Non-Affiliated</v>
          </cell>
          <cell r="D282" t="str">
            <v>Non-Affiliated</v>
          </cell>
        </row>
        <row r="283">
          <cell r="B283">
            <v>0</v>
          </cell>
          <cell r="C283" t="str">
            <v>Non-Affiliated</v>
          </cell>
          <cell r="D283" t="str">
            <v>Non-Affiliated</v>
          </cell>
        </row>
        <row r="284">
          <cell r="B284">
            <v>0</v>
          </cell>
          <cell r="C284" t="str">
            <v>Non-Affiliated</v>
          </cell>
          <cell r="D284" t="str">
            <v>Non-Affiliated</v>
          </cell>
        </row>
        <row r="285">
          <cell r="B285">
            <v>0</v>
          </cell>
          <cell r="C285" t="str">
            <v>Non-Affiliated</v>
          </cell>
          <cell r="D285" t="str">
            <v>Non-Affiliated</v>
          </cell>
        </row>
        <row r="286">
          <cell r="B286">
            <v>0</v>
          </cell>
          <cell r="C286" t="str">
            <v>Non-Affiliated</v>
          </cell>
          <cell r="D286" t="str">
            <v>Non-Affiliated</v>
          </cell>
        </row>
        <row r="287">
          <cell r="B287">
            <v>0</v>
          </cell>
          <cell r="C287" t="str">
            <v>Non-Affiliated</v>
          </cell>
          <cell r="D287" t="str">
            <v>Non-Affiliated</v>
          </cell>
        </row>
        <row r="288">
          <cell r="B288">
            <v>0</v>
          </cell>
          <cell r="C288" t="str">
            <v>Non-Affiliated</v>
          </cell>
          <cell r="D288" t="str">
            <v>Non-Affiliated</v>
          </cell>
        </row>
        <row r="289">
          <cell r="B289">
            <v>0</v>
          </cell>
          <cell r="C289" t="str">
            <v>Non-Affiliated</v>
          </cell>
          <cell r="D289" t="str">
            <v>Non-Affiliated</v>
          </cell>
        </row>
        <row r="290">
          <cell r="B290">
            <v>0</v>
          </cell>
          <cell r="C290" t="str">
            <v>Non-Affiliated</v>
          </cell>
          <cell r="D290" t="str">
            <v>Non-Affiliated</v>
          </cell>
        </row>
        <row r="291">
          <cell r="B291">
            <v>0</v>
          </cell>
          <cell r="C291" t="str">
            <v>Non-Affiliated</v>
          </cell>
          <cell r="D291" t="str">
            <v>Non-Affiliated</v>
          </cell>
        </row>
        <row r="292">
          <cell r="B292">
            <v>0</v>
          </cell>
          <cell r="C292" t="str">
            <v>Non-Affiliated</v>
          </cell>
          <cell r="D292" t="str">
            <v>Non-Affiliated</v>
          </cell>
        </row>
        <row r="293">
          <cell r="B293">
            <v>0</v>
          </cell>
          <cell r="C293" t="str">
            <v>Non-Affiliated</v>
          </cell>
          <cell r="D293" t="str">
            <v>Non-Affiliated</v>
          </cell>
        </row>
        <row r="294">
          <cell r="B294">
            <v>0</v>
          </cell>
          <cell r="C294" t="str">
            <v>Non-Affiliated</v>
          </cell>
          <cell r="D294" t="str">
            <v>Non-Affiliated</v>
          </cell>
        </row>
        <row r="295">
          <cell r="B295">
            <v>0</v>
          </cell>
          <cell r="C295" t="str">
            <v>Non-Affiliated</v>
          </cell>
          <cell r="D295" t="str">
            <v>Non-Affiliated</v>
          </cell>
        </row>
        <row r="296">
          <cell r="B296">
            <v>0</v>
          </cell>
          <cell r="C296" t="str">
            <v>Non-Affiliated</v>
          </cell>
          <cell r="D296" t="str">
            <v>Non-Affiliated</v>
          </cell>
        </row>
        <row r="297">
          <cell r="B297">
            <v>0</v>
          </cell>
          <cell r="C297" t="str">
            <v>Non-Affiliated</v>
          </cell>
          <cell r="D297" t="str">
            <v>Non-Affiliated</v>
          </cell>
        </row>
        <row r="298">
          <cell r="B298">
            <v>0</v>
          </cell>
          <cell r="C298" t="str">
            <v>Non-Affiliated</v>
          </cell>
          <cell r="D298" t="str">
            <v>Non-Affiliated</v>
          </cell>
        </row>
        <row r="299">
          <cell r="B299">
            <v>0</v>
          </cell>
          <cell r="C299" t="str">
            <v>Non-Affiliated</v>
          </cell>
          <cell r="D299" t="str">
            <v>Non-Affiliated</v>
          </cell>
        </row>
        <row r="300">
          <cell r="B300">
            <v>0</v>
          </cell>
          <cell r="C300" t="str">
            <v>Non-Affiliated</v>
          </cell>
          <cell r="D300" t="str">
            <v>Non-Affiliated</v>
          </cell>
        </row>
        <row r="301">
          <cell r="B301">
            <v>0</v>
          </cell>
          <cell r="C301" t="str">
            <v>Non-Affiliated</v>
          </cell>
          <cell r="D301" t="str">
            <v>Non-Affiliated</v>
          </cell>
        </row>
        <row r="302">
          <cell r="B302">
            <v>0</v>
          </cell>
          <cell r="C302" t="str">
            <v>Non-Affiliated</v>
          </cell>
          <cell r="D302" t="str">
            <v>Non-Affiliated</v>
          </cell>
        </row>
        <row r="303">
          <cell r="B303">
            <v>0</v>
          </cell>
          <cell r="C303" t="str">
            <v>Non-Affiliated</v>
          </cell>
          <cell r="D303" t="str">
            <v>Non-Affiliated</v>
          </cell>
        </row>
        <row r="304">
          <cell r="B304">
            <v>0</v>
          </cell>
          <cell r="C304" t="str">
            <v>Non-Affiliated</v>
          </cell>
          <cell r="D304" t="str">
            <v>Non-Affiliated</v>
          </cell>
        </row>
        <row r="305">
          <cell r="B305">
            <v>0</v>
          </cell>
          <cell r="C305" t="str">
            <v>Non-Affiliated</v>
          </cell>
          <cell r="D305" t="str">
            <v>Non-Affiliated</v>
          </cell>
        </row>
        <row r="306">
          <cell r="B306">
            <v>0</v>
          </cell>
          <cell r="C306" t="str">
            <v>Non-Affiliated</v>
          </cell>
          <cell r="D306" t="str">
            <v>Non-Affiliated</v>
          </cell>
        </row>
        <row r="307">
          <cell r="B307">
            <v>0</v>
          </cell>
          <cell r="C307" t="str">
            <v>Non-Affiliated</v>
          </cell>
          <cell r="D307" t="str">
            <v>Non-Affiliated</v>
          </cell>
        </row>
        <row r="308">
          <cell r="B308">
            <v>0</v>
          </cell>
          <cell r="C308" t="str">
            <v>Non-Affiliated</v>
          </cell>
          <cell r="D308" t="str">
            <v>Non-Affiliated</v>
          </cell>
        </row>
        <row r="309">
          <cell r="B309">
            <v>0</v>
          </cell>
          <cell r="C309" t="str">
            <v>Non-Affiliated</v>
          </cell>
          <cell r="D309" t="str">
            <v>Non-Affiliated</v>
          </cell>
        </row>
        <row r="310">
          <cell r="B310">
            <v>0</v>
          </cell>
          <cell r="C310" t="str">
            <v>Non-Affiliated</v>
          </cell>
          <cell r="D310" t="str">
            <v>Non-Affiliated</v>
          </cell>
        </row>
        <row r="311">
          <cell r="B311">
            <v>0</v>
          </cell>
          <cell r="C311" t="str">
            <v>Non-Affiliated</v>
          </cell>
          <cell r="D311" t="str">
            <v>Non-Affiliated</v>
          </cell>
        </row>
        <row r="312">
          <cell r="B312">
            <v>0</v>
          </cell>
          <cell r="C312" t="str">
            <v>Non-Affiliated</v>
          </cell>
          <cell r="D312" t="str">
            <v>Non-Affiliated</v>
          </cell>
        </row>
        <row r="313">
          <cell r="B313">
            <v>0</v>
          </cell>
          <cell r="C313" t="str">
            <v>Non-Affiliated</v>
          </cell>
          <cell r="D313" t="str">
            <v>Non-Affiliated</v>
          </cell>
        </row>
        <row r="314">
          <cell r="B314">
            <v>0</v>
          </cell>
          <cell r="C314" t="str">
            <v>Non-Affiliated</v>
          </cell>
          <cell r="D314" t="str">
            <v>Non-Affiliated</v>
          </cell>
        </row>
        <row r="315">
          <cell r="B315">
            <v>0</v>
          </cell>
          <cell r="C315" t="str">
            <v>Non-Affiliated</v>
          </cell>
          <cell r="D315" t="str">
            <v>Non-Affiliated</v>
          </cell>
        </row>
        <row r="316">
          <cell r="B316">
            <v>0</v>
          </cell>
          <cell r="C316" t="str">
            <v>Non-Affiliated</v>
          </cell>
          <cell r="D316" t="str">
            <v>Non-Affiliated</v>
          </cell>
        </row>
        <row r="317">
          <cell r="B317">
            <v>0</v>
          </cell>
          <cell r="C317" t="str">
            <v>Non-Affiliated</v>
          </cell>
          <cell r="D317" t="str">
            <v>Non-Affiliated</v>
          </cell>
        </row>
        <row r="318">
          <cell r="B318">
            <v>0</v>
          </cell>
          <cell r="C318" t="str">
            <v>Non-Affiliated</v>
          </cell>
          <cell r="D318" t="str">
            <v>Non-Affiliated</v>
          </cell>
        </row>
        <row r="319">
          <cell r="B319">
            <v>0</v>
          </cell>
          <cell r="C319" t="str">
            <v>Non-Affiliated</v>
          </cell>
          <cell r="D319" t="str">
            <v>Non-Affiliated</v>
          </cell>
        </row>
        <row r="320">
          <cell r="B320">
            <v>0</v>
          </cell>
          <cell r="C320" t="str">
            <v>Non-Affiliated</v>
          </cell>
          <cell r="D320" t="str">
            <v>Non-Affiliated</v>
          </cell>
        </row>
        <row r="321">
          <cell r="B321">
            <v>0</v>
          </cell>
          <cell r="C321" t="str">
            <v>Non-Affiliated</v>
          </cell>
          <cell r="D321" t="str">
            <v>Non-Affiliated</v>
          </cell>
        </row>
        <row r="322">
          <cell r="B322">
            <v>0</v>
          </cell>
          <cell r="C322" t="str">
            <v>Non-Affiliated</v>
          </cell>
          <cell r="D322" t="str">
            <v>Non-Affiliated</v>
          </cell>
        </row>
        <row r="323">
          <cell r="B323">
            <v>0</v>
          </cell>
          <cell r="C323" t="str">
            <v>Non-Affiliated</v>
          </cell>
          <cell r="D323" t="str">
            <v>Non-Affiliated</v>
          </cell>
        </row>
        <row r="324">
          <cell r="B324">
            <v>0</v>
          </cell>
          <cell r="C324" t="str">
            <v>Non-Affiliated</v>
          </cell>
          <cell r="D324" t="str">
            <v>Non-Affiliated</v>
          </cell>
        </row>
        <row r="325">
          <cell r="B325">
            <v>0</v>
          </cell>
          <cell r="C325" t="str">
            <v>Non-Affiliated</v>
          </cell>
          <cell r="D325" t="str">
            <v>Non-Affiliated</v>
          </cell>
        </row>
        <row r="326">
          <cell r="B326">
            <v>0</v>
          </cell>
          <cell r="C326" t="str">
            <v>Non-Affiliated</v>
          </cell>
          <cell r="D326" t="str">
            <v>Non-Affiliated</v>
          </cell>
        </row>
        <row r="327">
          <cell r="B327">
            <v>0</v>
          </cell>
          <cell r="C327" t="str">
            <v>Non-Affiliated</v>
          </cell>
          <cell r="D327" t="str">
            <v>Non-Affiliated</v>
          </cell>
        </row>
        <row r="328">
          <cell r="B328">
            <v>0</v>
          </cell>
          <cell r="C328" t="str">
            <v>Non-Affiliated</v>
          </cell>
          <cell r="D328" t="str">
            <v>Non-Affiliated</v>
          </cell>
        </row>
        <row r="329">
          <cell r="B329">
            <v>0</v>
          </cell>
          <cell r="C329" t="str">
            <v>Non-Affiliated</v>
          </cell>
          <cell r="D329" t="str">
            <v>Non-Affiliated</v>
          </cell>
        </row>
        <row r="330">
          <cell r="B330">
            <v>0</v>
          </cell>
          <cell r="C330" t="str">
            <v>Non-Affiliated</v>
          </cell>
          <cell r="D330" t="str">
            <v>Non-Affiliated</v>
          </cell>
        </row>
        <row r="331">
          <cell r="B331">
            <v>0</v>
          </cell>
          <cell r="C331" t="str">
            <v>Non-Affiliated</v>
          </cell>
          <cell r="D331" t="str">
            <v>Non-Affiliated</v>
          </cell>
        </row>
        <row r="332">
          <cell r="B332">
            <v>0</v>
          </cell>
          <cell r="C332" t="str">
            <v>Non-Affiliated</v>
          </cell>
          <cell r="D332" t="str">
            <v>Non-Affiliated</v>
          </cell>
        </row>
        <row r="333">
          <cell r="B333">
            <v>0</v>
          </cell>
          <cell r="C333" t="str">
            <v>Non-Affiliated</v>
          </cell>
          <cell r="D333" t="str">
            <v>Non-Affiliated</v>
          </cell>
        </row>
        <row r="334">
          <cell r="B334">
            <v>0</v>
          </cell>
          <cell r="C334" t="str">
            <v>Non-Affiliated</v>
          </cell>
          <cell r="D334" t="str">
            <v>Non-Affiliated</v>
          </cell>
        </row>
        <row r="335">
          <cell r="B335">
            <v>0</v>
          </cell>
          <cell r="C335" t="str">
            <v>Non-Affiliated</v>
          </cell>
          <cell r="D335" t="str">
            <v>Non-Affiliated</v>
          </cell>
        </row>
        <row r="336">
          <cell r="B336">
            <v>0</v>
          </cell>
          <cell r="C336" t="str">
            <v>Non-Affiliated</v>
          </cell>
          <cell r="D336" t="str">
            <v>Non-Affiliated</v>
          </cell>
        </row>
        <row r="337">
          <cell r="B337">
            <v>0</v>
          </cell>
          <cell r="C337" t="str">
            <v>Non-Affiliated</v>
          </cell>
          <cell r="D337" t="str">
            <v>Non-Affiliated</v>
          </cell>
        </row>
        <row r="338">
          <cell r="B338">
            <v>0</v>
          </cell>
          <cell r="C338" t="str">
            <v>Non-Affiliated</v>
          </cell>
          <cell r="D338" t="str">
            <v>Non-Affiliated</v>
          </cell>
        </row>
        <row r="339">
          <cell r="B339">
            <v>0</v>
          </cell>
          <cell r="C339" t="str">
            <v>Non-Affiliated</v>
          </cell>
          <cell r="D339" t="str">
            <v>Non-Affiliated</v>
          </cell>
        </row>
        <row r="340">
          <cell r="B340">
            <v>0</v>
          </cell>
          <cell r="C340" t="str">
            <v>Non-Affiliated</v>
          </cell>
          <cell r="D340" t="str">
            <v>Non-Affiliated</v>
          </cell>
        </row>
        <row r="341">
          <cell r="B341">
            <v>0</v>
          </cell>
          <cell r="C341" t="str">
            <v>Non-Affiliated</v>
          </cell>
          <cell r="D341" t="str">
            <v>Non-Affiliated</v>
          </cell>
        </row>
        <row r="342">
          <cell r="B342">
            <v>0</v>
          </cell>
          <cell r="C342" t="str">
            <v>Non-Affiliated</v>
          </cell>
          <cell r="D342" t="str">
            <v>Non-Affiliated</v>
          </cell>
        </row>
        <row r="343">
          <cell r="B343">
            <v>0</v>
          </cell>
          <cell r="C343" t="str">
            <v>Non-Affiliated</v>
          </cell>
          <cell r="D343" t="str">
            <v>Non-Affiliated</v>
          </cell>
        </row>
        <row r="344">
          <cell r="B344">
            <v>0</v>
          </cell>
          <cell r="C344" t="str">
            <v>Non-Affiliated</v>
          </cell>
          <cell r="D344" t="str">
            <v>Non-Affiliated</v>
          </cell>
        </row>
        <row r="345">
          <cell r="B345">
            <v>0</v>
          </cell>
          <cell r="C345" t="str">
            <v>Non-Affiliated</v>
          </cell>
          <cell r="D345" t="str">
            <v>Non-Affiliated</v>
          </cell>
        </row>
        <row r="346">
          <cell r="B346">
            <v>0</v>
          </cell>
          <cell r="C346" t="str">
            <v>Non-Affiliated</v>
          </cell>
          <cell r="D346" t="str">
            <v>Non-Affiliated</v>
          </cell>
        </row>
        <row r="347">
          <cell r="B347">
            <v>0</v>
          </cell>
          <cell r="C347" t="str">
            <v>Non-Affiliated</v>
          </cell>
          <cell r="D347" t="str">
            <v>Non-Affiliated</v>
          </cell>
        </row>
        <row r="348">
          <cell r="B348">
            <v>0</v>
          </cell>
          <cell r="C348" t="str">
            <v>Non-Affiliated</v>
          </cell>
          <cell r="D348" t="str">
            <v>Non-Affiliated</v>
          </cell>
        </row>
        <row r="349">
          <cell r="B349">
            <v>0</v>
          </cell>
          <cell r="C349" t="str">
            <v>Non-Affiliated</v>
          </cell>
          <cell r="D349" t="str">
            <v>Non-Affiliated</v>
          </cell>
        </row>
        <row r="350">
          <cell r="B350">
            <v>0</v>
          </cell>
          <cell r="C350" t="str">
            <v>Non-Affiliated</v>
          </cell>
          <cell r="D350" t="str">
            <v>Non-Affiliated</v>
          </cell>
        </row>
        <row r="351">
          <cell r="B351">
            <v>0</v>
          </cell>
          <cell r="C351" t="str">
            <v>Non-Affiliated</v>
          </cell>
          <cell r="D351" t="str">
            <v>Non-Affiliated</v>
          </cell>
        </row>
        <row r="352">
          <cell r="B352">
            <v>0</v>
          </cell>
          <cell r="C352" t="str">
            <v>Non-Affiliated</v>
          </cell>
          <cell r="D352" t="str">
            <v>Non-Affiliated</v>
          </cell>
        </row>
        <row r="353">
          <cell r="B353">
            <v>0</v>
          </cell>
          <cell r="C353" t="str">
            <v>Non-Affiliated</v>
          </cell>
          <cell r="D353" t="str">
            <v>Non-Affiliated</v>
          </cell>
        </row>
        <row r="354">
          <cell r="B354">
            <v>0</v>
          </cell>
          <cell r="C354" t="str">
            <v>Non-Affiliated</v>
          </cell>
          <cell r="D354" t="str">
            <v>Non-Affiliated</v>
          </cell>
        </row>
        <row r="355">
          <cell r="B355">
            <v>0</v>
          </cell>
          <cell r="C355" t="str">
            <v>Non-Affiliated</v>
          </cell>
          <cell r="D355" t="str">
            <v>Non-Affiliated</v>
          </cell>
        </row>
        <row r="356">
          <cell r="B356">
            <v>0</v>
          </cell>
          <cell r="C356" t="str">
            <v>Non-Affiliated</v>
          </cell>
          <cell r="D356" t="str">
            <v>Non-Affiliated</v>
          </cell>
        </row>
        <row r="357">
          <cell r="B357">
            <v>0</v>
          </cell>
          <cell r="C357" t="str">
            <v>Non-Affiliated</v>
          </cell>
          <cell r="D357" t="str">
            <v>Non-Affiliated</v>
          </cell>
        </row>
        <row r="358">
          <cell r="B358">
            <v>0</v>
          </cell>
          <cell r="C358" t="str">
            <v>Non-Affiliated</v>
          </cell>
          <cell r="D358" t="str">
            <v>Non-Affiliated</v>
          </cell>
        </row>
        <row r="359">
          <cell r="B359">
            <v>0</v>
          </cell>
          <cell r="C359" t="str">
            <v>Non-Affiliated</v>
          </cell>
          <cell r="D359" t="str">
            <v>Non-Affiliated</v>
          </cell>
        </row>
        <row r="360">
          <cell r="B360">
            <v>0</v>
          </cell>
          <cell r="C360" t="str">
            <v>Non-Affiliated</v>
          </cell>
          <cell r="D360" t="str">
            <v>Non-Affiliated</v>
          </cell>
        </row>
        <row r="361">
          <cell r="B361">
            <v>0</v>
          </cell>
          <cell r="C361" t="str">
            <v>Non-Affiliated</v>
          </cell>
          <cell r="D361" t="str">
            <v>Non-Affiliated</v>
          </cell>
        </row>
        <row r="362">
          <cell r="B362">
            <v>0</v>
          </cell>
          <cell r="C362" t="str">
            <v>Non-Affiliated</v>
          </cell>
          <cell r="D362" t="str">
            <v>Non-Affiliated</v>
          </cell>
        </row>
        <row r="363">
          <cell r="B363">
            <v>0</v>
          </cell>
          <cell r="C363" t="str">
            <v>Non-Affiliated</v>
          </cell>
          <cell r="D363" t="str">
            <v>Non-Affiliated</v>
          </cell>
        </row>
        <row r="364">
          <cell r="B364">
            <v>0</v>
          </cell>
          <cell r="C364" t="str">
            <v>Non-Affiliated</v>
          </cell>
          <cell r="D364" t="str">
            <v>Non-Affiliated</v>
          </cell>
        </row>
        <row r="365">
          <cell r="B365">
            <v>0</v>
          </cell>
          <cell r="C365" t="str">
            <v>Non-Affiliated</v>
          </cell>
          <cell r="D365" t="str">
            <v>Non-Affiliated</v>
          </cell>
        </row>
        <row r="366">
          <cell r="B366">
            <v>0</v>
          </cell>
          <cell r="C366" t="str">
            <v>Non-Affiliated</v>
          </cell>
          <cell r="D366" t="str">
            <v>Non-Affiliated</v>
          </cell>
        </row>
        <row r="367">
          <cell r="B367">
            <v>0</v>
          </cell>
          <cell r="C367" t="str">
            <v>Non-Affiliated</v>
          </cell>
          <cell r="D367" t="str">
            <v>Non-Affiliated</v>
          </cell>
        </row>
        <row r="368">
          <cell r="B368">
            <v>0</v>
          </cell>
          <cell r="C368" t="str">
            <v>Non-Affiliated</v>
          </cell>
          <cell r="D368" t="str">
            <v>Non-Affiliated</v>
          </cell>
        </row>
        <row r="369">
          <cell r="B369">
            <v>0</v>
          </cell>
          <cell r="C369" t="str">
            <v>Non-Affiliated</v>
          </cell>
          <cell r="D369" t="str">
            <v>Non-Affiliated</v>
          </cell>
        </row>
        <row r="370">
          <cell r="B370">
            <v>0</v>
          </cell>
          <cell r="C370" t="str">
            <v>Non-Affiliated</v>
          </cell>
          <cell r="D370" t="str">
            <v>Non-Affiliated</v>
          </cell>
        </row>
        <row r="371">
          <cell r="B371">
            <v>0</v>
          </cell>
          <cell r="C371" t="str">
            <v>Non-Affiliated</v>
          </cell>
          <cell r="D371" t="str">
            <v>Non-Affiliated</v>
          </cell>
        </row>
        <row r="372">
          <cell r="B372">
            <v>0</v>
          </cell>
          <cell r="C372" t="str">
            <v>Non-Affiliated</v>
          </cell>
          <cell r="D372" t="str">
            <v>Non-Affiliated</v>
          </cell>
        </row>
        <row r="373">
          <cell r="B373">
            <v>0</v>
          </cell>
          <cell r="C373" t="str">
            <v>Non-Affiliated</v>
          </cell>
          <cell r="D373" t="str">
            <v>Non-Affiliated</v>
          </cell>
        </row>
        <row r="374">
          <cell r="B374">
            <v>0</v>
          </cell>
          <cell r="C374" t="str">
            <v>Non-Affiliated</v>
          </cell>
          <cell r="D374" t="str">
            <v>Non-Affiliated</v>
          </cell>
        </row>
        <row r="375">
          <cell r="B375">
            <v>0</v>
          </cell>
          <cell r="C375" t="str">
            <v>Non-Affiliated</v>
          </cell>
          <cell r="D375" t="str">
            <v>Non-Affiliated</v>
          </cell>
        </row>
        <row r="376">
          <cell r="B376">
            <v>0</v>
          </cell>
          <cell r="C376" t="str">
            <v>Non-Affiliated</v>
          </cell>
          <cell r="D376" t="str">
            <v>Non-Affiliated</v>
          </cell>
        </row>
        <row r="377">
          <cell r="B377">
            <v>0</v>
          </cell>
          <cell r="C377" t="str">
            <v>Non-Affiliated</v>
          </cell>
          <cell r="D377" t="str">
            <v>Non-Affiliated</v>
          </cell>
        </row>
        <row r="378">
          <cell r="B378">
            <v>0</v>
          </cell>
          <cell r="C378" t="str">
            <v>Non-Affiliated</v>
          </cell>
          <cell r="D378" t="str">
            <v>Non-Affiliated</v>
          </cell>
        </row>
        <row r="379">
          <cell r="B379">
            <v>0</v>
          </cell>
          <cell r="C379" t="str">
            <v>Non-Affiliated</v>
          </cell>
          <cell r="D379" t="str">
            <v>Non-Affiliated</v>
          </cell>
        </row>
        <row r="380">
          <cell r="B380">
            <v>0</v>
          </cell>
          <cell r="C380" t="str">
            <v>Non-Affiliated</v>
          </cell>
          <cell r="D380" t="str">
            <v>Non-Affiliated</v>
          </cell>
        </row>
        <row r="381">
          <cell r="B381">
            <v>0</v>
          </cell>
          <cell r="C381" t="str">
            <v>Non-Affiliated</v>
          </cell>
          <cell r="D381" t="str">
            <v>Non-Affiliated</v>
          </cell>
        </row>
        <row r="382">
          <cell r="B382">
            <v>0</v>
          </cell>
          <cell r="C382" t="str">
            <v>Non-Affiliated</v>
          </cell>
          <cell r="D382" t="str">
            <v>Non-Affiliated</v>
          </cell>
        </row>
        <row r="383">
          <cell r="B383">
            <v>0</v>
          </cell>
          <cell r="C383" t="str">
            <v>Non-Affiliated</v>
          </cell>
          <cell r="D383" t="str">
            <v>Non-Affiliated</v>
          </cell>
        </row>
        <row r="384">
          <cell r="B384">
            <v>0</v>
          </cell>
          <cell r="C384" t="str">
            <v>Non-Affiliated</v>
          </cell>
          <cell r="D384" t="str">
            <v>Non-Affiliated</v>
          </cell>
        </row>
        <row r="385">
          <cell r="B385">
            <v>0</v>
          </cell>
          <cell r="C385" t="str">
            <v>Non-Affiliated</v>
          </cell>
          <cell r="D385" t="str">
            <v>Non-Affiliated</v>
          </cell>
        </row>
        <row r="386">
          <cell r="B386">
            <v>0</v>
          </cell>
          <cell r="C386" t="str">
            <v>Non-Affiliated</v>
          </cell>
          <cell r="D386" t="str">
            <v>Non-Affiliated</v>
          </cell>
        </row>
        <row r="387">
          <cell r="B387">
            <v>0</v>
          </cell>
          <cell r="C387" t="str">
            <v>Non-Affiliated</v>
          </cell>
          <cell r="D387" t="str">
            <v>Non-Affiliated</v>
          </cell>
        </row>
        <row r="388">
          <cell r="B388">
            <v>0</v>
          </cell>
          <cell r="C388" t="str">
            <v>Non-Affiliated</v>
          </cell>
          <cell r="D388" t="str">
            <v>Non-Affiliated</v>
          </cell>
        </row>
        <row r="389">
          <cell r="B389">
            <v>0</v>
          </cell>
          <cell r="C389" t="str">
            <v>Non-Affiliated</v>
          </cell>
          <cell r="D389" t="str">
            <v>Non-Affiliated</v>
          </cell>
        </row>
        <row r="390">
          <cell r="B390">
            <v>0</v>
          </cell>
          <cell r="C390" t="str">
            <v>Non-Affiliated</v>
          </cell>
          <cell r="D390" t="str">
            <v>Non-Affiliated</v>
          </cell>
        </row>
        <row r="391">
          <cell r="B391">
            <v>0</v>
          </cell>
          <cell r="C391" t="str">
            <v>Non-Affiliated</v>
          </cell>
          <cell r="D391" t="str">
            <v>Non-Affiliated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0B69C-6724-4E4F-B210-B7A2A028B7F6}">
  <dimension ref="A1:U77"/>
  <sheetViews>
    <sheetView workbookViewId="0">
      <selection activeCell="L2" sqref="L2"/>
    </sheetView>
  </sheetViews>
  <sheetFormatPr defaultRowHeight="14.4" x14ac:dyDescent="0.3"/>
  <cols>
    <col min="1" max="1" width="8.44140625" customWidth="1"/>
    <col min="2" max="2" width="6.44140625" style="2" bestFit="1" customWidth="1"/>
    <col min="3" max="3" width="8.44140625" style="2" bestFit="1" customWidth="1"/>
    <col min="11" max="11" width="4.5546875" customWidth="1"/>
    <col min="12" max="12" width="8.44140625" customWidth="1"/>
  </cols>
  <sheetData>
    <row r="1" spans="1:21" ht="16.2" thickBot="1" x14ac:dyDescent="0.35">
      <c r="A1" s="46" t="s">
        <v>306</v>
      </c>
      <c r="B1" s="47"/>
      <c r="C1" s="47"/>
      <c r="D1" s="47"/>
      <c r="E1" s="47"/>
      <c r="F1" s="47"/>
      <c r="G1" s="47"/>
      <c r="H1" s="47"/>
      <c r="I1" s="47"/>
      <c r="J1" s="48"/>
      <c r="L1" s="49" t="s">
        <v>307</v>
      </c>
      <c r="M1" s="50"/>
      <c r="N1" s="50"/>
      <c r="O1" s="50"/>
      <c r="P1" s="50"/>
      <c r="Q1" s="50"/>
      <c r="R1" s="50"/>
      <c r="S1" s="50"/>
      <c r="T1" s="50"/>
      <c r="U1" s="51"/>
    </row>
    <row r="3" spans="1:21" ht="43.2" x14ac:dyDescent="0.3">
      <c r="A3" s="31"/>
      <c r="B3" s="24"/>
      <c r="C3" s="24"/>
      <c r="D3" s="32" t="s">
        <v>149</v>
      </c>
      <c r="E3" s="32" t="s">
        <v>165</v>
      </c>
      <c r="F3" s="32" t="s">
        <v>234</v>
      </c>
      <c r="G3" s="32" t="s">
        <v>235</v>
      </c>
      <c r="H3" s="32" t="s">
        <v>236</v>
      </c>
      <c r="I3" s="32" t="s">
        <v>237</v>
      </c>
      <c r="J3" s="32" t="s">
        <v>237</v>
      </c>
      <c r="K3" s="31"/>
      <c r="L3" s="31"/>
      <c r="M3" s="31"/>
      <c r="N3" s="31"/>
      <c r="O3" s="32" t="s">
        <v>149</v>
      </c>
      <c r="P3" s="32" t="s">
        <v>165</v>
      </c>
      <c r="Q3" s="32" t="s">
        <v>234</v>
      </c>
      <c r="R3" s="32" t="s">
        <v>235</v>
      </c>
      <c r="S3" s="32" t="s">
        <v>236</v>
      </c>
      <c r="T3" s="32" t="s">
        <v>237</v>
      </c>
      <c r="U3" s="32" t="s">
        <v>237</v>
      </c>
    </row>
    <row r="4" spans="1:21" ht="28.8" x14ac:dyDescent="0.3">
      <c r="A4" s="33" t="s">
        <v>294</v>
      </c>
      <c r="B4" s="34" t="s">
        <v>233</v>
      </c>
      <c r="C4" s="34">
        <v>1</v>
      </c>
      <c r="D4" s="34">
        <v>19</v>
      </c>
      <c r="E4" s="34">
        <v>39</v>
      </c>
      <c r="F4" s="33">
        <v>49</v>
      </c>
      <c r="G4" s="33">
        <v>59</v>
      </c>
      <c r="H4" s="33">
        <v>69</v>
      </c>
      <c r="I4" s="33">
        <v>79</v>
      </c>
      <c r="J4" s="33">
        <v>89</v>
      </c>
      <c r="K4" s="35"/>
      <c r="L4" s="36" t="s">
        <v>295</v>
      </c>
      <c r="M4" s="34" t="s">
        <v>233</v>
      </c>
      <c r="N4" s="34">
        <v>1</v>
      </c>
      <c r="O4" s="34">
        <v>19</v>
      </c>
      <c r="P4" s="34">
        <v>39</v>
      </c>
      <c r="Q4" s="33">
        <v>49</v>
      </c>
      <c r="R4" s="33">
        <v>59</v>
      </c>
      <c r="S4" s="33">
        <v>69</v>
      </c>
      <c r="T4" s="33">
        <v>79</v>
      </c>
      <c r="U4" s="33">
        <v>89</v>
      </c>
    </row>
    <row r="5" spans="1:21" x14ac:dyDescent="0.3">
      <c r="A5" s="37"/>
      <c r="B5" s="21">
        <v>10</v>
      </c>
      <c r="C5" s="38">
        <f>C17</f>
        <v>1.1574074074074073E-5</v>
      </c>
      <c r="D5" s="38">
        <f t="shared" ref="D5:J5" si="0">D17</f>
        <v>1.1574074074074073E-5</v>
      </c>
      <c r="E5" s="38">
        <f t="shared" si="0"/>
        <v>1.1574074074074073E-5</v>
      </c>
      <c r="F5" s="38">
        <f t="shared" si="0"/>
        <v>1.1574074074074073E-5</v>
      </c>
      <c r="G5" s="38">
        <f t="shared" si="0"/>
        <v>1.1574074074074073E-5</v>
      </c>
      <c r="H5" s="38">
        <f t="shared" si="0"/>
        <v>1.1574074074074073E-5</v>
      </c>
      <c r="I5" s="38">
        <f t="shared" si="0"/>
        <v>1.1574074074074073E-5</v>
      </c>
      <c r="J5" s="38">
        <f t="shared" si="0"/>
        <v>1.1574074074074073E-5</v>
      </c>
      <c r="K5" s="35"/>
      <c r="L5" s="39"/>
      <c r="M5" s="21">
        <v>10</v>
      </c>
      <c r="N5" s="38">
        <f>N17</f>
        <v>1.1574074074074073E-5</v>
      </c>
      <c r="O5" s="38">
        <f t="shared" ref="O5:U5" si="1">O17</f>
        <v>1.1574074074074073E-5</v>
      </c>
      <c r="P5" s="38">
        <f t="shared" si="1"/>
        <v>1.1574074074074073E-5</v>
      </c>
      <c r="Q5" s="38">
        <f t="shared" si="1"/>
        <v>1.1574074074074073E-5</v>
      </c>
      <c r="R5" s="38">
        <f t="shared" si="1"/>
        <v>1.1574074074074073E-5</v>
      </c>
      <c r="S5" s="38">
        <f t="shared" si="1"/>
        <v>1.1574074074074073E-5</v>
      </c>
      <c r="T5" s="38">
        <f t="shared" si="1"/>
        <v>1.1574074074074073E-5</v>
      </c>
      <c r="U5" s="38">
        <f t="shared" si="1"/>
        <v>1.1574074074074073E-5</v>
      </c>
    </row>
    <row r="6" spans="1:21" x14ac:dyDescent="0.3">
      <c r="B6" s="21">
        <v>10</v>
      </c>
      <c r="C6" s="40">
        <f>C18/2</f>
        <v>1.8055555555555557E-2</v>
      </c>
      <c r="D6" s="40">
        <f t="shared" ref="D6:J6" si="2">D18/2</f>
        <v>1.8055555555555557E-2</v>
      </c>
      <c r="E6" s="40">
        <f t="shared" si="2"/>
        <v>1.8055555555555557E-2</v>
      </c>
      <c r="F6" s="40">
        <f t="shared" si="2"/>
        <v>2.013888888888889E-2</v>
      </c>
      <c r="G6" s="40">
        <f t="shared" si="2"/>
        <v>2.2222222222222223E-2</v>
      </c>
      <c r="H6" s="40">
        <f t="shared" si="2"/>
        <v>2.3958333333333335E-2</v>
      </c>
      <c r="I6" s="40">
        <f t="shared" si="2"/>
        <v>2.5520833333333336E-2</v>
      </c>
      <c r="J6" s="40">
        <f t="shared" si="2"/>
        <v>0</v>
      </c>
      <c r="M6" s="21">
        <v>10</v>
      </c>
      <c r="N6" s="41">
        <f>N18/2</f>
        <v>2.2569444444444444E-2</v>
      </c>
      <c r="O6" s="41">
        <f t="shared" ref="O6:U6" si="3">O18/2</f>
        <v>2.2569444444444444E-2</v>
      </c>
      <c r="P6" s="41">
        <f t="shared" si="3"/>
        <v>2.2569444444444444E-2</v>
      </c>
      <c r="Q6" s="41">
        <f t="shared" si="3"/>
        <v>2.3958333333333331E-2</v>
      </c>
      <c r="R6" s="41">
        <f t="shared" si="3"/>
        <v>2.5000000000000001E-2</v>
      </c>
      <c r="S6" s="41">
        <f t="shared" si="3"/>
        <v>2.5694444444444443E-2</v>
      </c>
      <c r="T6" s="41">
        <f t="shared" si="3"/>
        <v>2.6388888888888889E-2</v>
      </c>
      <c r="U6" s="41">
        <f t="shared" si="3"/>
        <v>0</v>
      </c>
    </row>
    <row r="7" spans="1:21" x14ac:dyDescent="0.3">
      <c r="B7" s="21">
        <v>9</v>
      </c>
      <c r="C7" s="40">
        <f t="shared" ref="C7:J14" si="4">C19/2</f>
        <v>2.013888888888889E-2</v>
      </c>
      <c r="D7" s="40">
        <f t="shared" si="4"/>
        <v>2.013888888888889E-2</v>
      </c>
      <c r="E7" s="40">
        <f t="shared" si="4"/>
        <v>2.013888888888889E-2</v>
      </c>
      <c r="F7" s="40">
        <f t="shared" si="4"/>
        <v>2.1961805555555557E-2</v>
      </c>
      <c r="G7" s="40">
        <f t="shared" si="4"/>
        <v>2.3784722222222224E-2</v>
      </c>
      <c r="H7" s="40">
        <f t="shared" si="4"/>
        <v>2.5260416666666667E-2</v>
      </c>
      <c r="I7" s="40">
        <f t="shared" si="4"/>
        <v>2.6649305555555558E-2</v>
      </c>
      <c r="J7" s="40">
        <f t="shared" si="4"/>
        <v>0</v>
      </c>
      <c r="M7" s="21">
        <v>9</v>
      </c>
      <c r="N7" s="41">
        <f t="shared" ref="N7:U14" si="5">N19/2</f>
        <v>2.4045138888888887E-2</v>
      </c>
      <c r="O7" s="41">
        <f t="shared" si="5"/>
        <v>2.4045138888888887E-2</v>
      </c>
      <c r="P7" s="41">
        <f t="shared" si="5"/>
        <v>2.4045138888888887E-2</v>
      </c>
      <c r="Q7" s="41">
        <f t="shared" si="5"/>
        <v>2.5260416666666664E-2</v>
      </c>
      <c r="R7" s="41">
        <f t="shared" si="5"/>
        <v>2.6215277777777775E-2</v>
      </c>
      <c r="S7" s="41">
        <f t="shared" si="5"/>
        <v>2.6822916666666665E-2</v>
      </c>
      <c r="T7" s="41">
        <f t="shared" si="5"/>
        <v>2.7430555555555555E-2</v>
      </c>
      <c r="U7" s="41">
        <f t="shared" si="5"/>
        <v>0</v>
      </c>
    </row>
    <row r="8" spans="1:21" x14ac:dyDescent="0.3">
      <c r="B8" s="21">
        <v>8</v>
      </c>
      <c r="C8" s="40">
        <f t="shared" si="4"/>
        <v>2.2222222222222223E-2</v>
      </c>
      <c r="D8" s="40">
        <f t="shared" si="4"/>
        <v>2.2222222222222223E-2</v>
      </c>
      <c r="E8" s="40">
        <f t="shared" si="4"/>
        <v>2.2222222222222223E-2</v>
      </c>
      <c r="F8" s="40">
        <f t="shared" si="4"/>
        <v>2.3784722222222224E-2</v>
      </c>
      <c r="G8" s="40">
        <f t="shared" si="4"/>
        <v>2.5347222222222226E-2</v>
      </c>
      <c r="H8" s="40">
        <f t="shared" si="4"/>
        <v>2.6562499999999999E-2</v>
      </c>
      <c r="I8" s="40">
        <f t="shared" si="4"/>
        <v>2.777777777777778E-2</v>
      </c>
      <c r="J8" s="40">
        <f t="shared" si="4"/>
        <v>0</v>
      </c>
      <c r="M8" s="21">
        <v>8</v>
      </c>
      <c r="N8" s="41">
        <f t="shared" si="5"/>
        <v>2.5520833333333333E-2</v>
      </c>
      <c r="O8" s="41">
        <f t="shared" si="5"/>
        <v>2.5520833333333333E-2</v>
      </c>
      <c r="P8" s="41">
        <f t="shared" si="5"/>
        <v>2.5520833333333333E-2</v>
      </c>
      <c r="Q8" s="41">
        <f t="shared" si="5"/>
        <v>2.6562499999999999E-2</v>
      </c>
      <c r="R8" s="41">
        <f t="shared" si="5"/>
        <v>2.7430555555555552E-2</v>
      </c>
      <c r="S8" s="41">
        <f t="shared" si="5"/>
        <v>2.7951388888888887E-2</v>
      </c>
      <c r="T8" s="41">
        <f t="shared" si="5"/>
        <v>2.8472222222222222E-2</v>
      </c>
      <c r="U8" s="41">
        <f t="shared" si="5"/>
        <v>0</v>
      </c>
    </row>
    <row r="9" spans="1:21" x14ac:dyDescent="0.3">
      <c r="B9" s="21">
        <v>7</v>
      </c>
      <c r="C9" s="40">
        <f t="shared" si="4"/>
        <v>2.4305555555555556E-2</v>
      </c>
      <c r="D9" s="40">
        <f t="shared" si="4"/>
        <v>2.4305555555555556E-2</v>
      </c>
      <c r="E9" s="40">
        <f t="shared" si="4"/>
        <v>2.4305555555555556E-2</v>
      </c>
      <c r="F9" s="40">
        <f t="shared" si="4"/>
        <v>2.5607638888888892E-2</v>
      </c>
      <c r="G9" s="40">
        <f t="shared" si="4"/>
        <v>2.6909722222222227E-2</v>
      </c>
      <c r="H9" s="40">
        <f t="shared" si="4"/>
        <v>2.7864583333333331E-2</v>
      </c>
      <c r="I9" s="40">
        <f t="shared" si="4"/>
        <v>2.8906250000000001E-2</v>
      </c>
      <c r="J9" s="40">
        <f t="shared" si="4"/>
        <v>0</v>
      </c>
      <c r="M9" s="21">
        <v>7</v>
      </c>
      <c r="N9" s="41">
        <f t="shared" si="5"/>
        <v>2.6996527777777779E-2</v>
      </c>
      <c r="O9" s="41">
        <f t="shared" si="5"/>
        <v>2.6996527777777779E-2</v>
      </c>
      <c r="P9" s="41">
        <f t="shared" si="5"/>
        <v>2.6996527777777779E-2</v>
      </c>
      <c r="Q9" s="41">
        <f t="shared" si="5"/>
        <v>2.7864583333333328E-2</v>
      </c>
      <c r="R9" s="41">
        <f t="shared" si="5"/>
        <v>2.8645833333333329E-2</v>
      </c>
      <c r="S9" s="41">
        <f t="shared" si="5"/>
        <v>2.9079861111111108E-2</v>
      </c>
      <c r="T9" s="41">
        <f t="shared" si="5"/>
        <v>2.9513888888888888E-2</v>
      </c>
      <c r="U9" s="41">
        <f t="shared" si="5"/>
        <v>0</v>
      </c>
    </row>
    <row r="10" spans="1:21" x14ac:dyDescent="0.3">
      <c r="B10" s="21">
        <v>6</v>
      </c>
      <c r="C10" s="40">
        <f t="shared" si="4"/>
        <v>2.6388888888888889E-2</v>
      </c>
      <c r="D10" s="40">
        <f t="shared" si="4"/>
        <v>2.6388888888888889E-2</v>
      </c>
      <c r="E10" s="40">
        <f t="shared" si="4"/>
        <v>2.6388888888888889E-2</v>
      </c>
      <c r="F10" s="40">
        <f t="shared" si="4"/>
        <v>2.7430555555555559E-2</v>
      </c>
      <c r="G10" s="40">
        <f t="shared" si="4"/>
        <v>2.8472222222222229E-2</v>
      </c>
      <c r="H10" s="40">
        <f t="shared" si="4"/>
        <v>2.9166666666666664E-2</v>
      </c>
      <c r="I10" s="40">
        <f t="shared" si="4"/>
        <v>3.0034722222222223E-2</v>
      </c>
      <c r="J10" s="40">
        <f t="shared" si="4"/>
        <v>0</v>
      </c>
      <c r="M10" s="21">
        <v>6</v>
      </c>
      <c r="N10" s="41">
        <f t="shared" si="5"/>
        <v>2.8472222222222225E-2</v>
      </c>
      <c r="O10" s="41">
        <f t="shared" si="5"/>
        <v>2.8472222222222225E-2</v>
      </c>
      <c r="P10" s="41">
        <f t="shared" si="5"/>
        <v>2.8472222222222225E-2</v>
      </c>
      <c r="Q10" s="41">
        <f t="shared" si="5"/>
        <v>2.916666666666666E-2</v>
      </c>
      <c r="R10" s="41">
        <f t="shared" si="5"/>
        <v>2.9861111111111106E-2</v>
      </c>
      <c r="S10" s="41">
        <f t="shared" si="5"/>
        <v>3.020833333333333E-2</v>
      </c>
      <c r="T10" s="41">
        <f t="shared" si="5"/>
        <v>3.0555555555555555E-2</v>
      </c>
      <c r="U10" s="41">
        <f t="shared" si="5"/>
        <v>0</v>
      </c>
    </row>
    <row r="11" spans="1:21" x14ac:dyDescent="0.3">
      <c r="B11" s="21">
        <v>5</v>
      </c>
      <c r="C11" s="40">
        <f t="shared" si="4"/>
        <v>2.8472222222222222E-2</v>
      </c>
      <c r="D11" s="40">
        <f t="shared" si="4"/>
        <v>2.8472222222222222E-2</v>
      </c>
      <c r="E11" s="40">
        <f t="shared" si="4"/>
        <v>2.8472222222222222E-2</v>
      </c>
      <c r="F11" s="40">
        <f t="shared" si="4"/>
        <v>2.9253472222222226E-2</v>
      </c>
      <c r="G11" s="40">
        <f t="shared" si="4"/>
        <v>3.003472222222223E-2</v>
      </c>
      <c r="H11" s="40">
        <f t="shared" si="4"/>
        <v>3.0468749999999999E-2</v>
      </c>
      <c r="I11" s="40">
        <f t="shared" si="4"/>
        <v>3.1163194444444445E-2</v>
      </c>
      <c r="J11" s="40">
        <f t="shared" si="4"/>
        <v>0</v>
      </c>
      <c r="M11" s="21">
        <v>5</v>
      </c>
      <c r="N11" s="41">
        <f t="shared" si="5"/>
        <v>2.9947916666666671E-2</v>
      </c>
      <c r="O11" s="41">
        <f t="shared" si="5"/>
        <v>2.9947916666666671E-2</v>
      </c>
      <c r="P11" s="41">
        <f t="shared" si="5"/>
        <v>2.9947916666666671E-2</v>
      </c>
      <c r="Q11" s="41">
        <f t="shared" si="5"/>
        <v>3.0468749999999999E-2</v>
      </c>
      <c r="R11" s="41">
        <f t="shared" si="5"/>
        <v>3.1076388888888883E-2</v>
      </c>
      <c r="S11" s="41">
        <f t="shared" si="5"/>
        <v>3.1336805555555555E-2</v>
      </c>
      <c r="T11" s="41">
        <f t="shared" si="5"/>
        <v>3.1597222222222221E-2</v>
      </c>
      <c r="U11" s="41">
        <f t="shared" si="5"/>
        <v>0</v>
      </c>
    </row>
    <row r="12" spans="1:21" x14ac:dyDescent="0.3">
      <c r="B12" s="21">
        <v>4</v>
      </c>
      <c r="C12" s="40">
        <f t="shared" si="4"/>
        <v>3.0555555555555555E-2</v>
      </c>
      <c r="D12" s="40">
        <f t="shared" si="4"/>
        <v>3.0555555555555555E-2</v>
      </c>
      <c r="E12" s="40">
        <f t="shared" si="4"/>
        <v>3.0555555555555555E-2</v>
      </c>
      <c r="F12" s="40">
        <f t="shared" si="4"/>
        <v>3.1076388888888893E-2</v>
      </c>
      <c r="G12" s="40">
        <f t="shared" si="4"/>
        <v>3.1597222222222228E-2</v>
      </c>
      <c r="H12" s="40">
        <f t="shared" si="4"/>
        <v>3.1770833333333331E-2</v>
      </c>
      <c r="I12" s="40">
        <f t="shared" si="4"/>
        <v>3.229166666666667E-2</v>
      </c>
      <c r="J12" s="40">
        <f t="shared" si="4"/>
        <v>0</v>
      </c>
      <c r="M12" s="21">
        <v>4</v>
      </c>
      <c r="N12" s="41">
        <f t="shared" si="5"/>
        <v>3.1423611111111117E-2</v>
      </c>
      <c r="O12" s="41">
        <f t="shared" si="5"/>
        <v>3.1423611111111117E-2</v>
      </c>
      <c r="P12" s="41">
        <f t="shared" si="5"/>
        <v>3.1423611111111117E-2</v>
      </c>
      <c r="Q12" s="41">
        <f t="shared" si="5"/>
        <v>3.1770833333333325E-2</v>
      </c>
      <c r="R12" s="41">
        <f t="shared" si="5"/>
        <v>3.2291666666666663E-2</v>
      </c>
      <c r="S12" s="41">
        <f t="shared" si="5"/>
        <v>3.246527777777778E-2</v>
      </c>
      <c r="T12" s="41">
        <f t="shared" si="5"/>
        <v>3.2638888888888891E-2</v>
      </c>
      <c r="U12" s="41">
        <f t="shared" si="5"/>
        <v>0</v>
      </c>
    </row>
    <row r="13" spans="1:21" x14ac:dyDescent="0.3">
      <c r="B13" s="21">
        <v>3</v>
      </c>
      <c r="C13" s="40">
        <f t="shared" si="4"/>
        <v>3.2638888888888891E-2</v>
      </c>
      <c r="D13" s="40">
        <f t="shared" si="4"/>
        <v>3.2638888888888891E-2</v>
      </c>
      <c r="E13" s="40">
        <f t="shared" si="4"/>
        <v>3.2638888888888891E-2</v>
      </c>
      <c r="F13" s="40">
        <f t="shared" si="4"/>
        <v>3.2899305555555557E-2</v>
      </c>
      <c r="G13" s="40">
        <f t="shared" si="4"/>
        <v>3.3159722222222229E-2</v>
      </c>
      <c r="H13" s="40">
        <f t="shared" si="4"/>
        <v>3.3072916666666667E-2</v>
      </c>
      <c r="I13" s="40">
        <f t="shared" si="4"/>
        <v>3.3420138888888895E-2</v>
      </c>
      <c r="J13" s="40">
        <f t="shared" si="4"/>
        <v>0</v>
      </c>
      <c r="M13" s="21">
        <v>3</v>
      </c>
      <c r="N13" s="41">
        <f t="shared" si="5"/>
        <v>3.2899305555555564E-2</v>
      </c>
      <c r="O13" s="41">
        <f t="shared" si="5"/>
        <v>3.2899305555555564E-2</v>
      </c>
      <c r="P13" s="41">
        <f t="shared" si="5"/>
        <v>3.2899305555555564E-2</v>
      </c>
      <c r="Q13" s="41">
        <f t="shared" si="5"/>
        <v>3.307291666666666E-2</v>
      </c>
      <c r="R13" s="41">
        <f t="shared" si="5"/>
        <v>3.3506944444444443E-2</v>
      </c>
      <c r="S13" s="41">
        <f t="shared" si="5"/>
        <v>3.3593749999999999E-2</v>
      </c>
      <c r="T13" s="41">
        <f t="shared" si="5"/>
        <v>3.3680555555555561E-2</v>
      </c>
      <c r="U13" s="41">
        <f t="shared" si="5"/>
        <v>0</v>
      </c>
    </row>
    <row r="14" spans="1:21" x14ac:dyDescent="0.3">
      <c r="B14" s="21">
        <v>2</v>
      </c>
      <c r="C14" s="40">
        <f t="shared" si="4"/>
        <v>3.4722222222222224E-2</v>
      </c>
      <c r="D14" s="40">
        <f t="shared" si="4"/>
        <v>3.4722222222222224E-2</v>
      </c>
      <c r="E14" s="40">
        <f t="shared" si="4"/>
        <v>3.4722222222222224E-2</v>
      </c>
      <c r="F14" s="40">
        <f t="shared" si="4"/>
        <v>3.4722222222222224E-2</v>
      </c>
      <c r="G14" s="40">
        <f t="shared" si="4"/>
        <v>3.4722222222222231E-2</v>
      </c>
      <c r="H14" s="40">
        <f t="shared" si="4"/>
        <v>3.4722222222222217E-2</v>
      </c>
      <c r="I14" s="40">
        <f t="shared" si="4"/>
        <v>3.4722222222222217E-2</v>
      </c>
      <c r="J14" s="40">
        <f t="shared" si="4"/>
        <v>0</v>
      </c>
      <c r="M14" s="21">
        <v>2</v>
      </c>
      <c r="N14" s="41">
        <f t="shared" si="5"/>
        <v>3.4027777777777789E-2</v>
      </c>
      <c r="O14" s="41">
        <f t="shared" si="5"/>
        <v>3.4027777777777789E-2</v>
      </c>
      <c r="P14" s="41">
        <f t="shared" si="5"/>
        <v>3.4027777777777789E-2</v>
      </c>
      <c r="Q14" s="41">
        <f t="shared" si="5"/>
        <v>3.4201388888888885E-2</v>
      </c>
      <c r="R14" s="41">
        <f t="shared" si="5"/>
        <v>3.4722222222222224E-2</v>
      </c>
      <c r="S14" s="41">
        <f t="shared" si="5"/>
        <v>3.4722222222222231E-2</v>
      </c>
      <c r="T14" s="41">
        <f t="shared" si="5"/>
        <v>3.4722222222222231E-2</v>
      </c>
      <c r="U14" s="41">
        <f t="shared" si="5"/>
        <v>0</v>
      </c>
    </row>
    <row r="15" spans="1:21" x14ac:dyDescent="0.3">
      <c r="C15"/>
    </row>
    <row r="16" spans="1:21" ht="28.8" x14ac:dyDescent="0.3">
      <c r="A16" s="33" t="s">
        <v>296</v>
      </c>
      <c r="B16" s="34" t="s">
        <v>233</v>
      </c>
      <c r="C16" s="34">
        <v>1</v>
      </c>
      <c r="D16" s="34">
        <v>19</v>
      </c>
      <c r="E16" s="34">
        <v>39</v>
      </c>
      <c r="F16" s="33">
        <v>49</v>
      </c>
      <c r="G16" s="33">
        <v>59</v>
      </c>
      <c r="H16" s="33">
        <v>69</v>
      </c>
      <c r="I16" s="33">
        <v>79</v>
      </c>
      <c r="J16" s="33">
        <v>89</v>
      </c>
      <c r="K16" s="42"/>
      <c r="L16" s="36" t="s">
        <v>297</v>
      </c>
      <c r="M16" s="34" t="s">
        <v>233</v>
      </c>
      <c r="N16" s="34">
        <v>1</v>
      </c>
      <c r="O16" s="34">
        <v>19</v>
      </c>
      <c r="P16" s="34">
        <v>39</v>
      </c>
      <c r="Q16" s="33">
        <v>49</v>
      </c>
      <c r="R16" s="33">
        <v>59</v>
      </c>
      <c r="S16" s="33">
        <v>69</v>
      </c>
      <c r="T16" s="33">
        <v>79</v>
      </c>
      <c r="U16" s="33">
        <v>89</v>
      </c>
    </row>
    <row r="17" spans="1:21" x14ac:dyDescent="0.3">
      <c r="A17" s="37"/>
      <c r="B17" s="21">
        <v>10</v>
      </c>
      <c r="C17" s="38">
        <v>1.1574074074074073E-5</v>
      </c>
      <c r="D17" s="38">
        <v>1.1574074074074073E-5</v>
      </c>
      <c r="E17" s="38">
        <v>1.1574074074074073E-5</v>
      </c>
      <c r="F17" s="38">
        <v>1.1574074074074073E-5</v>
      </c>
      <c r="G17" s="38">
        <v>1.1574074074074073E-5</v>
      </c>
      <c r="H17" s="38">
        <v>1.1574074074074073E-5</v>
      </c>
      <c r="I17" s="38">
        <v>1.1574074074074073E-5</v>
      </c>
      <c r="J17" s="38">
        <v>1.1574074074074073E-5</v>
      </c>
      <c r="K17" s="42"/>
      <c r="L17" s="39"/>
      <c r="M17" s="21">
        <v>10</v>
      </c>
      <c r="N17" s="38">
        <v>1.1574074074074073E-5</v>
      </c>
      <c r="O17" s="38">
        <v>1.1574074074074073E-5</v>
      </c>
      <c r="P17" s="38">
        <v>1.1574074074074073E-5</v>
      </c>
      <c r="Q17" s="38">
        <v>1.1574074074074073E-5</v>
      </c>
      <c r="R17" s="38">
        <v>1.1574074074074073E-5</v>
      </c>
      <c r="S17" s="38">
        <v>1.1574074074074073E-5</v>
      </c>
      <c r="T17" s="38">
        <v>1.1574074074074073E-5</v>
      </c>
      <c r="U17" s="38">
        <v>1.1574074074074073E-5</v>
      </c>
    </row>
    <row r="18" spans="1:21" x14ac:dyDescent="0.3">
      <c r="B18" s="21">
        <v>10</v>
      </c>
      <c r="C18" s="40">
        <v>3.6111111111111115E-2</v>
      </c>
      <c r="D18" s="40">
        <v>3.6111111111111115E-2</v>
      </c>
      <c r="E18" s="40">
        <v>3.6111111111111115E-2</v>
      </c>
      <c r="F18" s="40">
        <v>4.027777777777778E-2</v>
      </c>
      <c r="G18" s="40">
        <v>4.4444444444444446E-2</v>
      </c>
      <c r="H18" s="40">
        <v>4.791666666666667E-2</v>
      </c>
      <c r="I18" s="40">
        <v>5.1041666666666673E-2</v>
      </c>
      <c r="J18" s="40"/>
      <c r="M18" s="21">
        <v>10</v>
      </c>
      <c r="N18" s="41">
        <v>4.5138888888888888E-2</v>
      </c>
      <c r="O18" s="41">
        <v>4.5138888888888888E-2</v>
      </c>
      <c r="P18" s="41">
        <v>4.5138888888888888E-2</v>
      </c>
      <c r="Q18" s="40">
        <v>4.7916666666666663E-2</v>
      </c>
      <c r="R18" s="40">
        <v>0.05</v>
      </c>
      <c r="S18" s="40">
        <v>5.1388888888888887E-2</v>
      </c>
      <c r="T18" s="40">
        <v>5.2777777777777778E-2</v>
      </c>
      <c r="U18" s="40"/>
    </row>
    <row r="19" spans="1:21" x14ac:dyDescent="0.3">
      <c r="B19" s="21">
        <v>9</v>
      </c>
      <c r="C19" s="40">
        <v>4.027777777777778E-2</v>
      </c>
      <c r="D19" s="40">
        <v>4.027777777777778E-2</v>
      </c>
      <c r="E19" s="40">
        <v>4.027777777777778E-2</v>
      </c>
      <c r="F19" s="40">
        <v>4.3923611111111115E-2</v>
      </c>
      <c r="G19" s="40">
        <v>4.7569444444444449E-2</v>
      </c>
      <c r="H19" s="40">
        <v>5.0520833333333334E-2</v>
      </c>
      <c r="I19" s="40">
        <v>5.3298611111111116E-2</v>
      </c>
      <c r="J19" s="40"/>
      <c r="M19" s="21">
        <v>9</v>
      </c>
      <c r="N19" s="41">
        <v>4.8090277777777773E-2</v>
      </c>
      <c r="O19" s="41">
        <v>4.8090277777777773E-2</v>
      </c>
      <c r="P19" s="41">
        <v>4.8090277777777773E-2</v>
      </c>
      <c r="Q19" s="40">
        <v>5.0520833333333327E-2</v>
      </c>
      <c r="R19" s="40">
        <v>5.243055555555555E-2</v>
      </c>
      <c r="S19" s="40">
        <v>5.364583333333333E-2</v>
      </c>
      <c r="T19" s="40">
        <v>5.486111111111111E-2</v>
      </c>
      <c r="U19" s="40"/>
    </row>
    <row r="20" spans="1:21" x14ac:dyDescent="0.3">
      <c r="B20" s="21">
        <v>8</v>
      </c>
      <c r="C20" s="40">
        <v>4.4444444444444446E-2</v>
      </c>
      <c r="D20" s="40">
        <v>4.4444444444444446E-2</v>
      </c>
      <c r="E20" s="40">
        <v>4.4444444444444446E-2</v>
      </c>
      <c r="F20" s="40">
        <v>4.7569444444444449E-2</v>
      </c>
      <c r="G20" s="40">
        <v>5.0694444444444452E-2</v>
      </c>
      <c r="H20" s="40">
        <v>5.3124999999999999E-2</v>
      </c>
      <c r="I20" s="40">
        <v>5.5555555555555559E-2</v>
      </c>
      <c r="J20" s="40"/>
      <c r="M20" s="21">
        <v>8</v>
      </c>
      <c r="N20" s="41">
        <v>5.1041666666666666E-2</v>
      </c>
      <c r="O20" s="41">
        <v>5.1041666666666666E-2</v>
      </c>
      <c r="P20" s="41">
        <v>5.1041666666666666E-2</v>
      </c>
      <c r="Q20" s="40">
        <v>5.3124999999999999E-2</v>
      </c>
      <c r="R20" s="40">
        <v>5.4861111111111104E-2</v>
      </c>
      <c r="S20" s="40">
        <v>5.5902777777777773E-2</v>
      </c>
      <c r="T20" s="40">
        <v>5.6944444444444443E-2</v>
      </c>
      <c r="U20" s="40"/>
    </row>
    <row r="21" spans="1:21" x14ac:dyDescent="0.3">
      <c r="B21" s="21">
        <v>7</v>
      </c>
      <c r="C21" s="40">
        <v>4.8611111111111112E-2</v>
      </c>
      <c r="D21" s="40">
        <v>4.8611111111111112E-2</v>
      </c>
      <c r="E21" s="40">
        <v>4.8611111111111112E-2</v>
      </c>
      <c r="F21" s="40">
        <v>5.1215277777777783E-2</v>
      </c>
      <c r="G21" s="40">
        <v>5.3819444444444454E-2</v>
      </c>
      <c r="H21" s="40">
        <v>5.5729166666666663E-2</v>
      </c>
      <c r="I21" s="40">
        <v>5.7812500000000003E-2</v>
      </c>
      <c r="J21" s="40"/>
      <c r="M21" s="21">
        <v>7</v>
      </c>
      <c r="N21" s="41">
        <v>5.3993055555555558E-2</v>
      </c>
      <c r="O21" s="41">
        <v>5.3993055555555558E-2</v>
      </c>
      <c r="P21" s="41">
        <v>5.3993055555555558E-2</v>
      </c>
      <c r="Q21" s="40">
        <v>5.5729166666666656E-2</v>
      </c>
      <c r="R21" s="40">
        <v>5.7291666666666657E-2</v>
      </c>
      <c r="S21" s="40">
        <v>5.8159722222222217E-2</v>
      </c>
      <c r="T21" s="40">
        <v>5.9027777777777776E-2</v>
      </c>
      <c r="U21" s="40"/>
    </row>
    <row r="22" spans="1:21" x14ac:dyDescent="0.3">
      <c r="B22" s="21">
        <v>6</v>
      </c>
      <c r="C22" s="40">
        <v>5.2777777777777778E-2</v>
      </c>
      <c r="D22" s="40">
        <v>5.2777777777777778E-2</v>
      </c>
      <c r="E22" s="40">
        <v>5.2777777777777778E-2</v>
      </c>
      <c r="F22" s="40">
        <v>5.4861111111111117E-2</v>
      </c>
      <c r="G22" s="40">
        <v>5.6944444444444457E-2</v>
      </c>
      <c r="H22" s="40">
        <v>5.8333333333333327E-2</v>
      </c>
      <c r="I22" s="40">
        <v>6.0069444444444446E-2</v>
      </c>
      <c r="J22" s="40"/>
      <c r="M22" s="21">
        <v>6</v>
      </c>
      <c r="N22" s="41">
        <v>5.694444444444445E-2</v>
      </c>
      <c r="O22" s="41">
        <v>5.694444444444445E-2</v>
      </c>
      <c r="P22" s="41">
        <v>5.694444444444445E-2</v>
      </c>
      <c r="Q22" s="40">
        <v>5.833333333333332E-2</v>
      </c>
      <c r="R22" s="40">
        <v>5.9722222222222211E-2</v>
      </c>
      <c r="S22" s="40">
        <v>6.041666666666666E-2</v>
      </c>
      <c r="T22" s="40">
        <v>6.1111111111111109E-2</v>
      </c>
      <c r="U22" s="40"/>
    </row>
    <row r="23" spans="1:21" x14ac:dyDescent="0.3">
      <c r="B23" s="21">
        <v>5</v>
      </c>
      <c r="C23" s="40">
        <v>5.6944444444444443E-2</v>
      </c>
      <c r="D23" s="40">
        <v>5.6944444444444443E-2</v>
      </c>
      <c r="E23" s="40">
        <v>5.6944444444444443E-2</v>
      </c>
      <c r="F23" s="40">
        <v>5.8506944444444452E-2</v>
      </c>
      <c r="G23" s="40">
        <v>6.006944444444446E-2</v>
      </c>
      <c r="H23" s="40">
        <v>6.0937499999999999E-2</v>
      </c>
      <c r="I23" s="40">
        <v>6.232638888888889E-2</v>
      </c>
      <c r="J23" s="40"/>
      <c r="M23" s="21">
        <v>5</v>
      </c>
      <c r="N23" s="41">
        <v>5.9895833333333343E-2</v>
      </c>
      <c r="O23" s="41">
        <v>5.9895833333333343E-2</v>
      </c>
      <c r="P23" s="41">
        <v>5.9895833333333343E-2</v>
      </c>
      <c r="Q23" s="40">
        <v>6.0937499999999999E-2</v>
      </c>
      <c r="R23" s="40">
        <v>6.2152777777777765E-2</v>
      </c>
      <c r="S23" s="40">
        <v>6.267361111111111E-2</v>
      </c>
      <c r="T23" s="40">
        <v>6.3194444444444442E-2</v>
      </c>
      <c r="U23" s="40"/>
    </row>
    <row r="24" spans="1:21" x14ac:dyDescent="0.3">
      <c r="B24" s="21">
        <v>4</v>
      </c>
      <c r="C24" s="40">
        <v>6.1111111111111109E-2</v>
      </c>
      <c r="D24" s="40">
        <v>6.1111111111111109E-2</v>
      </c>
      <c r="E24" s="40">
        <v>6.1111111111111109E-2</v>
      </c>
      <c r="F24" s="40">
        <v>6.2152777777777786E-2</v>
      </c>
      <c r="G24" s="40">
        <v>6.3194444444444456E-2</v>
      </c>
      <c r="H24" s="40">
        <v>6.3541666666666663E-2</v>
      </c>
      <c r="I24" s="40">
        <v>6.458333333333334E-2</v>
      </c>
      <c r="J24" s="40"/>
      <c r="M24" s="21">
        <v>4</v>
      </c>
      <c r="N24" s="41">
        <v>6.2847222222222235E-2</v>
      </c>
      <c r="O24" s="41">
        <v>6.2847222222222235E-2</v>
      </c>
      <c r="P24" s="41">
        <v>6.2847222222222235E-2</v>
      </c>
      <c r="Q24" s="40">
        <v>6.3541666666666649E-2</v>
      </c>
      <c r="R24" s="40">
        <v>6.4583333333333326E-2</v>
      </c>
      <c r="S24" s="40">
        <v>6.4930555555555561E-2</v>
      </c>
      <c r="T24" s="40">
        <v>6.5277777777777782E-2</v>
      </c>
      <c r="U24" s="40"/>
    </row>
    <row r="25" spans="1:21" x14ac:dyDescent="0.3">
      <c r="B25" s="21">
        <v>3</v>
      </c>
      <c r="C25" s="40">
        <v>6.5277777777777782E-2</v>
      </c>
      <c r="D25" s="40">
        <v>6.5277777777777782E-2</v>
      </c>
      <c r="E25" s="40">
        <v>6.5277777777777782E-2</v>
      </c>
      <c r="F25" s="40">
        <v>6.5798611111111113E-2</v>
      </c>
      <c r="G25" s="40">
        <v>6.6319444444444459E-2</v>
      </c>
      <c r="H25" s="40">
        <v>6.6145833333333334E-2</v>
      </c>
      <c r="I25" s="40">
        <v>6.684027777777779E-2</v>
      </c>
      <c r="J25" s="40"/>
      <c r="M25" s="21">
        <v>3</v>
      </c>
      <c r="N25" s="41">
        <v>6.5798611111111127E-2</v>
      </c>
      <c r="O25" s="41">
        <v>6.5798611111111127E-2</v>
      </c>
      <c r="P25" s="41">
        <v>6.5798611111111127E-2</v>
      </c>
      <c r="Q25" s="40">
        <v>6.614583333333332E-2</v>
      </c>
      <c r="R25" s="40">
        <v>6.7013888888888887E-2</v>
      </c>
      <c r="S25" s="40">
        <v>6.7187499999999997E-2</v>
      </c>
      <c r="T25" s="40">
        <v>6.7361111111111122E-2</v>
      </c>
      <c r="U25" s="40"/>
    </row>
    <row r="26" spans="1:21" x14ac:dyDescent="0.3">
      <c r="B26" s="21">
        <v>2</v>
      </c>
      <c r="C26" s="40">
        <v>6.9444444444444448E-2</v>
      </c>
      <c r="D26" s="40">
        <v>6.9444444444444448E-2</v>
      </c>
      <c r="E26" s="40">
        <v>6.9444444444444448E-2</v>
      </c>
      <c r="F26" s="40">
        <v>6.9444444444444448E-2</v>
      </c>
      <c r="G26" s="40">
        <v>6.9444444444444461E-2</v>
      </c>
      <c r="H26" s="40">
        <v>6.9444444444444434E-2</v>
      </c>
      <c r="I26" s="40">
        <v>6.9444444444444434E-2</v>
      </c>
      <c r="J26" s="40"/>
      <c r="M26" s="21">
        <v>2</v>
      </c>
      <c r="N26" s="41">
        <v>6.8055555555555577E-2</v>
      </c>
      <c r="O26" s="41">
        <v>6.8055555555555577E-2</v>
      </c>
      <c r="P26" s="41">
        <v>6.8055555555555577E-2</v>
      </c>
      <c r="Q26" s="40">
        <v>6.8402777777777771E-2</v>
      </c>
      <c r="R26" s="40">
        <v>6.9444444444444448E-2</v>
      </c>
      <c r="S26" s="40">
        <v>6.9444444444444461E-2</v>
      </c>
      <c r="T26" s="40">
        <v>6.9444444444444461E-2</v>
      </c>
      <c r="U26" s="40"/>
    </row>
    <row r="27" spans="1:21" x14ac:dyDescent="0.3">
      <c r="C27" s="6"/>
      <c r="D27" s="6"/>
      <c r="E27" s="6"/>
      <c r="F27" s="6"/>
      <c r="G27" s="6"/>
      <c r="H27" s="6"/>
      <c r="I27" s="6"/>
      <c r="J27" s="6"/>
      <c r="M27" s="2"/>
      <c r="N27" s="3"/>
      <c r="O27" s="3"/>
      <c r="P27" s="3"/>
      <c r="Q27" s="6"/>
      <c r="R27" s="6"/>
      <c r="S27" s="6"/>
      <c r="T27" s="6"/>
      <c r="U27" s="6"/>
    </row>
    <row r="28" spans="1:21" ht="28.8" x14ac:dyDescent="0.3">
      <c r="A28" s="33" t="s">
        <v>298</v>
      </c>
      <c r="B28" s="34" t="s">
        <v>233</v>
      </c>
      <c r="C28" s="34">
        <v>1</v>
      </c>
      <c r="D28" s="34">
        <v>19</v>
      </c>
      <c r="E28" s="34">
        <v>39</v>
      </c>
      <c r="F28" s="33">
        <v>49</v>
      </c>
      <c r="G28" s="33">
        <v>59</v>
      </c>
      <c r="H28" s="33">
        <v>69</v>
      </c>
      <c r="I28" s="33">
        <v>79</v>
      </c>
      <c r="J28" s="33">
        <v>89</v>
      </c>
      <c r="K28" s="42"/>
      <c r="L28" s="36" t="s">
        <v>299</v>
      </c>
      <c r="M28" s="34" t="s">
        <v>233</v>
      </c>
      <c r="N28" s="34">
        <v>1</v>
      </c>
      <c r="O28" s="34">
        <v>19</v>
      </c>
      <c r="P28" s="34">
        <v>39</v>
      </c>
      <c r="Q28" s="33">
        <v>49</v>
      </c>
      <c r="R28" s="33">
        <v>59</v>
      </c>
      <c r="S28" s="33">
        <v>69</v>
      </c>
      <c r="T28" s="33">
        <v>79</v>
      </c>
      <c r="U28" s="33">
        <v>89</v>
      </c>
    </row>
    <row r="29" spans="1:21" x14ac:dyDescent="0.3">
      <c r="A29" s="37"/>
      <c r="B29" s="21">
        <v>10</v>
      </c>
      <c r="C29" s="38">
        <v>1.1574074074074073E-5</v>
      </c>
      <c r="D29" s="38">
        <v>1.1574074074074073E-5</v>
      </c>
      <c r="E29" s="38">
        <v>1.1574074074074073E-5</v>
      </c>
      <c r="F29" s="38">
        <v>1.1574074074074073E-5</v>
      </c>
      <c r="G29" s="38">
        <v>1.1574074074074073E-5</v>
      </c>
      <c r="H29" s="38">
        <v>1.1574074074074073E-5</v>
      </c>
      <c r="I29" s="38">
        <v>1.1574074074074073E-5</v>
      </c>
      <c r="J29" s="38">
        <v>1.1574074074074073E-5</v>
      </c>
      <c r="K29" s="42"/>
      <c r="L29" s="39"/>
      <c r="M29" s="21">
        <v>10</v>
      </c>
      <c r="N29" s="38">
        <v>1.1574074074074073E-5</v>
      </c>
      <c r="O29" s="38">
        <v>1.1574074074074073E-5</v>
      </c>
      <c r="P29" s="38">
        <v>1.1574074074074073E-5</v>
      </c>
      <c r="Q29" s="38">
        <v>1.1574074074074073E-5</v>
      </c>
      <c r="R29" s="38">
        <v>1.1574074074074073E-5</v>
      </c>
      <c r="S29" s="38">
        <v>1.1574074074074073E-5</v>
      </c>
      <c r="T29" s="38">
        <v>1.1574074074074073E-5</v>
      </c>
      <c r="U29" s="38">
        <v>1.1574074074074073E-5</v>
      </c>
    </row>
    <row r="30" spans="1:21" x14ac:dyDescent="0.3">
      <c r="B30" s="21">
        <v>10</v>
      </c>
      <c r="C30" s="40">
        <v>5.5208333333333331E-2</v>
      </c>
      <c r="D30" s="40">
        <v>5.5208333333333331E-2</v>
      </c>
      <c r="E30" s="40">
        <v>5.5208333333333331E-2</v>
      </c>
      <c r="F30" s="40">
        <v>6.128472222222222E-2</v>
      </c>
      <c r="G30" s="40">
        <v>6.7361111111111108E-2</v>
      </c>
      <c r="H30" s="40">
        <v>7.2916666666666671E-2</v>
      </c>
      <c r="I30" s="40">
        <v>7.829861111111111E-2</v>
      </c>
      <c r="J30" s="40"/>
      <c r="M30" s="21">
        <v>10</v>
      </c>
      <c r="N30" s="40">
        <v>6.8923611111111116E-2</v>
      </c>
      <c r="O30" s="40">
        <v>6.8923611111111116E-2</v>
      </c>
      <c r="P30" s="40">
        <v>6.8923611111111116E-2</v>
      </c>
      <c r="Q30" s="40">
        <v>7.2916666666666671E-2</v>
      </c>
      <c r="R30" s="40">
        <v>7.604166666666666E-2</v>
      </c>
      <c r="S30" s="40">
        <v>7.8472222222222221E-2</v>
      </c>
      <c r="T30" s="40">
        <v>7.8993055555555566E-2</v>
      </c>
      <c r="U30" s="40"/>
    </row>
    <row r="31" spans="1:21" x14ac:dyDescent="0.3">
      <c r="B31" s="21">
        <v>9</v>
      </c>
      <c r="C31" s="40">
        <v>6.128472222222222E-2</v>
      </c>
      <c r="D31" s="40">
        <v>6.128472222222222E-2</v>
      </c>
      <c r="E31" s="40">
        <v>6.128472222222222E-2</v>
      </c>
      <c r="F31" s="40">
        <v>6.6666666666666666E-2</v>
      </c>
      <c r="G31" s="40">
        <v>7.2048611111111105E-2</v>
      </c>
      <c r="H31" s="40">
        <v>7.6736111111111116E-2</v>
      </c>
      <c r="I31" s="40">
        <v>8.1423611111111113E-2</v>
      </c>
      <c r="J31" s="40"/>
      <c r="M31" s="21">
        <v>9</v>
      </c>
      <c r="N31" s="40">
        <v>7.3263888888888892E-2</v>
      </c>
      <c r="O31" s="40">
        <v>7.3263888888888892E-2</v>
      </c>
      <c r="P31" s="40">
        <v>7.3263888888888892E-2</v>
      </c>
      <c r="Q31" s="40">
        <v>7.6736111111111116E-2</v>
      </c>
      <c r="R31" s="40">
        <v>7.9513888888888884E-2</v>
      </c>
      <c r="S31" s="40">
        <v>8.1770833333333334E-2</v>
      </c>
      <c r="T31" s="40">
        <v>8.2118055555555569E-2</v>
      </c>
      <c r="U31" s="40"/>
    </row>
    <row r="32" spans="1:21" x14ac:dyDescent="0.3">
      <c r="B32" s="21">
        <v>8</v>
      </c>
      <c r="C32" s="40">
        <v>6.7361111111111108E-2</v>
      </c>
      <c r="D32" s="40">
        <v>6.7361111111111108E-2</v>
      </c>
      <c r="E32" s="40">
        <v>6.7361111111111108E-2</v>
      </c>
      <c r="F32" s="40">
        <v>7.2048611111111105E-2</v>
      </c>
      <c r="G32" s="40">
        <v>7.6736111111111102E-2</v>
      </c>
      <c r="H32" s="40">
        <v>8.0555555555555561E-2</v>
      </c>
      <c r="I32" s="40">
        <v>8.4548611111111116E-2</v>
      </c>
      <c r="J32" s="40"/>
      <c r="M32" s="21">
        <v>8</v>
      </c>
      <c r="N32" s="40">
        <v>7.7604166666666669E-2</v>
      </c>
      <c r="O32" s="40">
        <v>7.7604166666666669E-2</v>
      </c>
      <c r="P32" s="40">
        <v>7.7604166666666669E-2</v>
      </c>
      <c r="Q32" s="40">
        <v>8.0555555555555561E-2</v>
      </c>
      <c r="R32" s="40">
        <v>8.298528830963664E-2</v>
      </c>
      <c r="S32" s="40">
        <v>8.4895833333333337E-2</v>
      </c>
      <c r="T32" s="40">
        <v>8.5069444444444434E-2</v>
      </c>
      <c r="U32" s="40"/>
    </row>
    <row r="33" spans="1:21" x14ac:dyDescent="0.3">
      <c r="B33" s="21">
        <v>7</v>
      </c>
      <c r="C33" s="40">
        <v>7.3437500000000003E-2</v>
      </c>
      <c r="D33" s="40">
        <v>7.3437500000000003E-2</v>
      </c>
      <c r="E33" s="40">
        <v>7.3437500000000003E-2</v>
      </c>
      <c r="F33" s="40">
        <v>7.7430555555555544E-2</v>
      </c>
      <c r="G33" s="40">
        <v>8.1423611111111099E-2</v>
      </c>
      <c r="H33" s="40">
        <v>8.4375000000000006E-2</v>
      </c>
      <c r="I33" s="40">
        <v>8.7673611111111119E-2</v>
      </c>
      <c r="J33" s="40"/>
      <c r="M33" s="21">
        <v>7</v>
      </c>
      <c r="N33" s="40">
        <v>8.1770833333333334E-2</v>
      </c>
      <c r="O33" s="40">
        <v>8.1770833333333334E-2</v>
      </c>
      <c r="P33" s="40">
        <v>8.1770833333333334E-2</v>
      </c>
      <c r="Q33" s="40">
        <v>8.4376851303317513E-2</v>
      </c>
      <c r="R33" s="40">
        <v>8.6458333333333345E-2</v>
      </c>
      <c r="S33" s="40">
        <v>8.8020833333333326E-2</v>
      </c>
      <c r="T33" s="40">
        <v>8.819444444444445E-2</v>
      </c>
      <c r="U33" s="40"/>
    </row>
    <row r="34" spans="1:21" x14ac:dyDescent="0.3">
      <c r="B34" s="21">
        <v>6</v>
      </c>
      <c r="C34" s="40">
        <v>7.9513888888888898E-2</v>
      </c>
      <c r="D34" s="40">
        <v>7.9513888888888898E-2</v>
      </c>
      <c r="E34" s="40">
        <v>7.9513888888888898E-2</v>
      </c>
      <c r="F34" s="40">
        <v>8.2812499999999997E-2</v>
      </c>
      <c r="G34" s="40">
        <v>8.6111111111111097E-2</v>
      </c>
      <c r="H34" s="40">
        <v>8.819444444444445E-2</v>
      </c>
      <c r="I34" s="40">
        <v>9.0798611111111122E-2</v>
      </c>
      <c r="J34" s="40"/>
      <c r="M34" s="21">
        <v>6</v>
      </c>
      <c r="N34" s="40">
        <v>8.6111111111111124E-2</v>
      </c>
      <c r="O34" s="40">
        <v>8.6111111111111124E-2</v>
      </c>
      <c r="P34" s="40">
        <v>8.6111111111111124E-2</v>
      </c>
      <c r="Q34" s="40">
        <v>8.819444444444445E-2</v>
      </c>
      <c r="R34" s="40">
        <v>8.9930555555555555E-2</v>
      </c>
      <c r="S34" s="40">
        <v>9.1145833333333329E-2</v>
      </c>
      <c r="T34" s="40">
        <v>9.1145833333333329E-2</v>
      </c>
      <c r="U34" s="40"/>
    </row>
    <row r="35" spans="1:21" x14ac:dyDescent="0.3">
      <c r="B35" s="21">
        <v>5</v>
      </c>
      <c r="C35" s="40">
        <v>8.5590277777777793E-2</v>
      </c>
      <c r="D35" s="40">
        <v>8.5590277777777793E-2</v>
      </c>
      <c r="E35" s="40">
        <v>8.5590277777777793E-2</v>
      </c>
      <c r="F35" s="40">
        <v>8.8194444444444423E-2</v>
      </c>
      <c r="G35" s="40">
        <v>9.0798611111111094E-2</v>
      </c>
      <c r="H35" s="40">
        <v>9.2013888888888895E-2</v>
      </c>
      <c r="I35" s="40">
        <v>9.3923611111111124E-2</v>
      </c>
      <c r="J35" s="40"/>
      <c r="M35" s="21">
        <v>5</v>
      </c>
      <c r="N35" s="40">
        <v>9.0451388888888887E-2</v>
      </c>
      <c r="O35" s="40">
        <v>9.0451388888888887E-2</v>
      </c>
      <c r="P35" s="40">
        <v>9.0451388888888887E-2</v>
      </c>
      <c r="Q35" s="40">
        <v>9.2013888888888895E-2</v>
      </c>
      <c r="R35" s="40">
        <v>9.3402777777777779E-2</v>
      </c>
      <c r="S35" s="40">
        <v>9.4444444444444442E-2</v>
      </c>
      <c r="T35" s="40">
        <v>9.4268364928909942E-2</v>
      </c>
      <c r="U35" s="40"/>
    </row>
    <row r="36" spans="1:21" x14ac:dyDescent="0.3">
      <c r="B36" s="21">
        <v>4</v>
      </c>
      <c r="C36" s="40">
        <v>9.1666666666666688E-2</v>
      </c>
      <c r="D36" s="40">
        <v>9.1666666666666688E-2</v>
      </c>
      <c r="E36" s="40">
        <v>9.1666666666666688E-2</v>
      </c>
      <c r="F36" s="40">
        <v>9.3576388888888862E-2</v>
      </c>
      <c r="G36" s="40">
        <v>9.5486111111111091E-2</v>
      </c>
      <c r="H36" s="40">
        <v>9.583333333333334E-2</v>
      </c>
      <c r="I36" s="40">
        <v>9.7048611111111127E-2</v>
      </c>
      <c r="J36" s="40"/>
      <c r="M36" s="21">
        <v>4</v>
      </c>
      <c r="N36" s="40">
        <v>9.4791666666666663E-2</v>
      </c>
      <c r="O36" s="40">
        <v>9.4791666666666663E-2</v>
      </c>
      <c r="P36" s="40">
        <v>9.4791666666666663E-2</v>
      </c>
      <c r="Q36" s="40">
        <v>9.5833333333333326E-2</v>
      </c>
      <c r="R36" s="40">
        <v>9.6875000000000003E-2</v>
      </c>
      <c r="S36" s="40">
        <v>9.7572324249605061E-2</v>
      </c>
      <c r="T36" s="40">
        <v>9.7395833333333334E-2</v>
      </c>
      <c r="U36" s="40"/>
    </row>
    <row r="37" spans="1:21" x14ac:dyDescent="0.3">
      <c r="B37" s="21">
        <v>3</v>
      </c>
      <c r="C37" s="40">
        <v>9.7743055555555583E-2</v>
      </c>
      <c r="D37" s="40">
        <v>9.7743055555555583E-2</v>
      </c>
      <c r="E37" s="40">
        <v>9.7743055555555583E-2</v>
      </c>
      <c r="F37" s="40">
        <v>9.8958333333333301E-2</v>
      </c>
      <c r="G37" s="40">
        <v>0.10017361111111109</v>
      </c>
      <c r="H37" s="40">
        <v>9.9652777777777785E-2</v>
      </c>
      <c r="I37" s="40">
        <v>0.10017361111111113</v>
      </c>
      <c r="J37" s="40"/>
      <c r="M37" s="21">
        <v>3</v>
      </c>
      <c r="N37" s="40">
        <v>9.9131944444444439E-2</v>
      </c>
      <c r="O37" s="40">
        <v>9.9131944444444439E-2</v>
      </c>
      <c r="P37" s="40">
        <v>9.9131944444444439E-2</v>
      </c>
      <c r="Q37" s="40">
        <v>9.9652777777777771E-2</v>
      </c>
      <c r="R37" s="40">
        <v>0.10034722222222221</v>
      </c>
      <c r="S37" s="40">
        <v>0.10069444444444443</v>
      </c>
      <c r="T37" s="40">
        <v>0.10034722222222221</v>
      </c>
      <c r="U37" s="40"/>
    </row>
    <row r="38" spans="1:21" x14ac:dyDescent="0.3">
      <c r="B38" s="21">
        <v>2</v>
      </c>
      <c r="C38" s="40">
        <v>0.10416666666666667</v>
      </c>
      <c r="D38" s="40">
        <v>0.10416666666666667</v>
      </c>
      <c r="E38" s="40">
        <v>0.10416666666666667</v>
      </c>
      <c r="F38" s="40">
        <v>0.10416666666666667</v>
      </c>
      <c r="G38" s="40">
        <v>0.10416666666666667</v>
      </c>
      <c r="H38" s="40">
        <v>0.10416666666666667</v>
      </c>
      <c r="I38" s="40">
        <v>0.10416666666666667</v>
      </c>
      <c r="J38" s="40"/>
      <c r="M38" s="21">
        <v>2</v>
      </c>
      <c r="N38" s="40">
        <v>0.10416666666666667</v>
      </c>
      <c r="O38" s="40">
        <v>0.10416666666666667</v>
      </c>
      <c r="P38" s="40">
        <v>0.10416666666666667</v>
      </c>
      <c r="Q38" s="40">
        <v>0.10416666666666667</v>
      </c>
      <c r="R38" s="40">
        <v>0.10416666666666667</v>
      </c>
      <c r="S38" s="40">
        <v>0.10416666666666667</v>
      </c>
      <c r="T38" s="40">
        <v>0.10416666666666667</v>
      </c>
      <c r="U38" s="40"/>
    </row>
    <row r="39" spans="1:21" x14ac:dyDescent="0.3">
      <c r="C39" s="6"/>
      <c r="D39" s="6"/>
      <c r="E39" s="6"/>
      <c r="F39" s="6"/>
      <c r="G39" s="6"/>
      <c r="H39" s="6"/>
      <c r="I39" s="6"/>
      <c r="J39" s="6"/>
      <c r="M39" s="2"/>
      <c r="N39" s="3"/>
      <c r="O39" s="3"/>
      <c r="P39" s="3"/>
      <c r="Q39" s="6"/>
      <c r="R39" s="6"/>
      <c r="S39" s="6"/>
      <c r="T39" s="6"/>
      <c r="U39" s="6"/>
    </row>
    <row r="40" spans="1:21" ht="28.8" x14ac:dyDescent="0.3">
      <c r="A40" s="33" t="s">
        <v>300</v>
      </c>
      <c r="B40" s="34" t="s">
        <v>233</v>
      </c>
      <c r="C40" s="34">
        <v>1</v>
      </c>
      <c r="D40" s="34">
        <v>19</v>
      </c>
      <c r="E40" s="34">
        <v>39</v>
      </c>
      <c r="F40" s="33">
        <v>49</v>
      </c>
      <c r="G40" s="33">
        <v>59</v>
      </c>
      <c r="H40" s="33">
        <v>69</v>
      </c>
      <c r="I40" s="33">
        <v>79</v>
      </c>
      <c r="J40" s="33">
        <v>89</v>
      </c>
      <c r="K40" s="35"/>
      <c r="L40" s="33" t="s">
        <v>301</v>
      </c>
      <c r="M40" s="34" t="s">
        <v>233</v>
      </c>
      <c r="N40" s="34">
        <v>1</v>
      </c>
      <c r="O40" s="34">
        <v>19</v>
      </c>
      <c r="P40" s="34">
        <v>39</v>
      </c>
      <c r="Q40" s="33">
        <v>49</v>
      </c>
      <c r="R40" s="33">
        <v>59</v>
      </c>
      <c r="S40" s="33">
        <v>69</v>
      </c>
      <c r="T40" s="33">
        <v>79</v>
      </c>
      <c r="U40" s="33">
        <v>89</v>
      </c>
    </row>
    <row r="41" spans="1:21" x14ac:dyDescent="0.3">
      <c r="A41" s="37"/>
      <c r="B41" s="21">
        <v>10</v>
      </c>
      <c r="C41" s="38">
        <v>1.1574074074074073E-5</v>
      </c>
      <c r="D41" s="38">
        <v>1.1574074074074073E-5</v>
      </c>
      <c r="E41" s="38">
        <v>1.1574074074074073E-5</v>
      </c>
      <c r="F41" s="38">
        <v>1.1574074074074073E-5</v>
      </c>
      <c r="G41" s="38">
        <v>1.1574074074074073E-5</v>
      </c>
      <c r="H41" s="38">
        <v>1.1574074074074073E-5</v>
      </c>
      <c r="I41" s="38">
        <v>1.1574074074074073E-5</v>
      </c>
      <c r="J41" s="38">
        <v>1.1574074074074073E-5</v>
      </c>
      <c r="K41" s="35"/>
      <c r="L41" s="37"/>
      <c r="M41" s="21">
        <v>10</v>
      </c>
      <c r="N41" s="38">
        <v>1.1574074074074073E-5</v>
      </c>
      <c r="O41" s="38">
        <v>1.1574074074074073E-5</v>
      </c>
      <c r="P41" s="38">
        <v>1.1574074074074073E-5</v>
      </c>
      <c r="Q41" s="38">
        <v>1.1574074074074073E-5</v>
      </c>
      <c r="R41" s="38">
        <v>1.1574074074074073E-5</v>
      </c>
      <c r="S41" s="38">
        <v>1.1574074074074073E-5</v>
      </c>
      <c r="T41" s="38">
        <v>1.1574074074074073E-5</v>
      </c>
      <c r="U41" s="38">
        <v>1.1574074074074073E-5</v>
      </c>
    </row>
    <row r="42" spans="1:21" x14ac:dyDescent="0.3">
      <c r="B42" s="21">
        <v>10</v>
      </c>
      <c r="C42" s="40">
        <v>7.9166666666666663E-2</v>
      </c>
      <c r="D42" s="40">
        <v>7.9166666666666663E-2</v>
      </c>
      <c r="E42" s="40">
        <v>7.9166666666666663E-2</v>
      </c>
      <c r="F42" s="40">
        <v>8.7499999999999994E-2</v>
      </c>
      <c r="G42" s="40">
        <v>9.5833333333333326E-2</v>
      </c>
      <c r="H42" s="40">
        <v>0.10416666666666666</v>
      </c>
      <c r="I42" s="40">
        <v>0.1125</v>
      </c>
      <c r="J42" s="40"/>
      <c r="M42" s="21">
        <v>10</v>
      </c>
      <c r="N42" s="43">
        <v>9.8611111111111108E-2</v>
      </c>
      <c r="O42" s="40">
        <v>9.8611111111111108E-2</v>
      </c>
      <c r="P42" s="43">
        <v>9.8611111111111108E-2</v>
      </c>
      <c r="Q42" s="43">
        <v>0.10416666666666666</v>
      </c>
      <c r="R42" s="43">
        <v>0.10833333333333332</v>
      </c>
      <c r="S42" s="43">
        <v>0.1111111111111111</v>
      </c>
      <c r="T42" s="43">
        <v>0.1125</v>
      </c>
      <c r="U42" s="40"/>
    </row>
    <row r="43" spans="1:21" x14ac:dyDescent="0.3">
      <c r="B43" s="21">
        <v>9</v>
      </c>
      <c r="C43" s="40">
        <v>8.7499999999999994E-2</v>
      </c>
      <c r="D43" s="40">
        <v>8.7499999999999994E-2</v>
      </c>
      <c r="E43" s="40">
        <v>8.7499999999999994E-2</v>
      </c>
      <c r="F43" s="40">
        <v>9.4791666666666663E-2</v>
      </c>
      <c r="G43" s="40">
        <v>0.10208333333333333</v>
      </c>
      <c r="H43" s="40">
        <v>0.109375</v>
      </c>
      <c r="I43" s="40">
        <v>0.11666666666666665</v>
      </c>
      <c r="J43" s="40"/>
      <c r="M43" s="21">
        <v>9</v>
      </c>
      <c r="N43" s="44">
        <v>0.10451388888888888</v>
      </c>
      <c r="O43" s="40">
        <v>0.10451388888888888</v>
      </c>
      <c r="P43" s="44">
        <v>0.10451388888888888</v>
      </c>
      <c r="Q43" s="44">
        <v>0.109375</v>
      </c>
      <c r="R43" s="44">
        <v>0.11302083333333332</v>
      </c>
      <c r="S43" s="44">
        <v>0.11545138888888888</v>
      </c>
      <c r="T43" s="44">
        <v>0.11666666666666665</v>
      </c>
      <c r="U43" s="40"/>
    </row>
    <row r="44" spans="1:21" x14ac:dyDescent="0.3">
      <c r="B44" s="21">
        <v>8</v>
      </c>
      <c r="C44" s="40">
        <v>9.5833333333333326E-2</v>
      </c>
      <c r="D44" s="40">
        <v>9.5833333333333326E-2</v>
      </c>
      <c r="E44" s="40">
        <v>9.5833333333333326E-2</v>
      </c>
      <c r="F44" s="40">
        <v>0.10208333333333333</v>
      </c>
      <c r="G44" s="40">
        <v>0.10833333333333334</v>
      </c>
      <c r="H44" s="40">
        <v>0.11458333333333331</v>
      </c>
      <c r="I44" s="40">
        <v>0.12083333333333332</v>
      </c>
      <c r="J44" s="40"/>
      <c r="M44" s="21">
        <v>8</v>
      </c>
      <c r="N44" s="44">
        <v>0.11041666666666666</v>
      </c>
      <c r="O44" s="40">
        <v>0.11041666666666666</v>
      </c>
      <c r="P44" s="44">
        <v>0.11041666666666666</v>
      </c>
      <c r="Q44" s="44">
        <v>0.11458333333333331</v>
      </c>
      <c r="R44" s="44">
        <v>0.11770833333333332</v>
      </c>
      <c r="S44" s="44">
        <v>0.11979166666666666</v>
      </c>
      <c r="T44" s="44">
        <v>0.12083333333333332</v>
      </c>
      <c r="U44" s="40"/>
    </row>
    <row r="45" spans="1:21" x14ac:dyDescent="0.3">
      <c r="B45" s="21">
        <v>7</v>
      </c>
      <c r="C45" s="40">
        <v>0.10416666666666666</v>
      </c>
      <c r="D45" s="40">
        <v>0.10416666666666666</v>
      </c>
      <c r="E45" s="40">
        <v>0.10416666666666666</v>
      </c>
      <c r="F45" s="40">
        <v>0.109375</v>
      </c>
      <c r="G45" s="40">
        <v>0.11458333333333334</v>
      </c>
      <c r="H45" s="40">
        <v>0.11979166666666664</v>
      </c>
      <c r="I45" s="40">
        <v>0.125</v>
      </c>
      <c r="J45" s="40"/>
      <c r="M45" s="21">
        <v>7</v>
      </c>
      <c r="N45" s="44">
        <v>0.11631944444444445</v>
      </c>
      <c r="O45" s="40">
        <v>0.11631944444444445</v>
      </c>
      <c r="P45" s="44">
        <v>0.11631944444444445</v>
      </c>
      <c r="Q45" s="44">
        <v>0.11979166666666664</v>
      </c>
      <c r="R45" s="44">
        <v>0.12239583333333331</v>
      </c>
      <c r="S45" s="44">
        <v>0.12413194444444443</v>
      </c>
      <c r="T45" s="44">
        <v>0.125</v>
      </c>
      <c r="U45" s="40"/>
    </row>
    <row r="46" spans="1:21" x14ac:dyDescent="0.3">
      <c r="B46" s="21">
        <v>6</v>
      </c>
      <c r="C46" s="40">
        <v>0.1125</v>
      </c>
      <c r="D46" s="40">
        <v>0.1125</v>
      </c>
      <c r="E46" s="40">
        <v>0.1125</v>
      </c>
      <c r="F46" s="40">
        <v>0.11666666666666667</v>
      </c>
      <c r="G46" s="40">
        <v>0.12083333333333335</v>
      </c>
      <c r="H46" s="40">
        <v>0.125</v>
      </c>
      <c r="I46" s="40">
        <v>0.12916666666666665</v>
      </c>
      <c r="J46" s="40"/>
      <c r="M46" s="21">
        <v>6</v>
      </c>
      <c r="N46" s="44">
        <v>0.12222222222222223</v>
      </c>
      <c r="O46" s="40">
        <v>0.12222222222222223</v>
      </c>
      <c r="P46" s="44">
        <v>0.12222222222222223</v>
      </c>
      <c r="Q46" s="44">
        <v>0.125</v>
      </c>
      <c r="R46" s="44">
        <v>0.12708333333333333</v>
      </c>
      <c r="S46" s="44">
        <v>0.12847222222222221</v>
      </c>
      <c r="T46" s="44">
        <v>0.12916666666666665</v>
      </c>
      <c r="U46" s="40"/>
    </row>
    <row r="47" spans="1:21" x14ac:dyDescent="0.3">
      <c r="B47" s="21">
        <v>5</v>
      </c>
      <c r="C47" s="40">
        <v>0.12083333333333332</v>
      </c>
      <c r="D47" s="40">
        <v>0.12083333333333332</v>
      </c>
      <c r="E47" s="40">
        <v>0.12083333333333332</v>
      </c>
      <c r="F47" s="40">
        <v>0.12395833333333334</v>
      </c>
      <c r="G47" s="40">
        <v>0.12708333333333335</v>
      </c>
      <c r="H47" s="40">
        <v>0.13020833333333331</v>
      </c>
      <c r="I47" s="40">
        <v>0.13333333333333333</v>
      </c>
      <c r="J47" s="40"/>
      <c r="M47" s="21">
        <v>5</v>
      </c>
      <c r="N47" s="44">
        <v>0.12812499999999999</v>
      </c>
      <c r="O47" s="40">
        <v>0.12812499999999999</v>
      </c>
      <c r="P47" s="44">
        <v>0.12812499999999999</v>
      </c>
      <c r="Q47" s="44">
        <v>0.13020833333333331</v>
      </c>
      <c r="R47" s="44">
        <v>0.13177083333333334</v>
      </c>
      <c r="S47" s="44">
        <v>0.1328125</v>
      </c>
      <c r="T47" s="44">
        <v>0.13333333333333333</v>
      </c>
      <c r="U47" s="40"/>
    </row>
    <row r="48" spans="1:21" x14ac:dyDescent="0.3">
      <c r="B48" s="21">
        <v>4</v>
      </c>
      <c r="C48" s="40">
        <v>0.12916666666666665</v>
      </c>
      <c r="D48" s="40">
        <v>0.12916666666666665</v>
      </c>
      <c r="E48" s="40">
        <v>0.12916666666666665</v>
      </c>
      <c r="F48" s="40">
        <v>0.13125000000000001</v>
      </c>
      <c r="G48" s="40">
        <v>0.13333333333333336</v>
      </c>
      <c r="H48" s="40">
        <v>0.13541666666666666</v>
      </c>
      <c r="I48" s="40">
        <v>0.13750000000000001</v>
      </c>
      <c r="J48" s="40"/>
      <c r="M48" s="21">
        <v>4</v>
      </c>
      <c r="N48" s="44">
        <v>0.1340277777777778</v>
      </c>
      <c r="O48" s="40">
        <v>0.1340277777777778</v>
      </c>
      <c r="P48" s="44">
        <v>0.1340277777777778</v>
      </c>
      <c r="Q48" s="44">
        <v>0.13541666666666666</v>
      </c>
      <c r="R48" s="44">
        <v>0.13645833333333335</v>
      </c>
      <c r="S48" s="44">
        <v>0.13715277777777779</v>
      </c>
      <c r="T48" s="44">
        <v>0.13750000000000001</v>
      </c>
      <c r="U48" s="40"/>
    </row>
    <row r="49" spans="1:21" x14ac:dyDescent="0.3">
      <c r="B49" s="21">
        <v>3</v>
      </c>
      <c r="C49" s="40">
        <v>0.13750000000000001</v>
      </c>
      <c r="D49" s="40">
        <v>0.13750000000000001</v>
      </c>
      <c r="E49" s="40">
        <v>0.13750000000000001</v>
      </c>
      <c r="F49" s="40">
        <v>0.13854166666666667</v>
      </c>
      <c r="G49" s="40">
        <v>0.13958333333333336</v>
      </c>
      <c r="H49" s="40">
        <v>0.140625</v>
      </c>
      <c r="I49" s="40">
        <v>0.14166666666666669</v>
      </c>
      <c r="J49" s="40"/>
      <c r="M49" s="21">
        <v>3</v>
      </c>
      <c r="N49" s="44">
        <v>0.13993055555555559</v>
      </c>
      <c r="O49" s="40">
        <v>0.13993055555555559</v>
      </c>
      <c r="P49" s="44">
        <v>0.13993055555555559</v>
      </c>
      <c r="Q49" s="44">
        <v>0.140625</v>
      </c>
      <c r="R49" s="44">
        <v>0.14114583333333336</v>
      </c>
      <c r="S49" s="44">
        <v>0.14149305555555558</v>
      </c>
      <c r="T49" s="44">
        <v>0.14166666666666669</v>
      </c>
      <c r="U49" s="40"/>
    </row>
    <row r="50" spans="1:21" x14ac:dyDescent="0.3">
      <c r="B50" s="21">
        <v>2</v>
      </c>
      <c r="C50" s="40">
        <v>0.14583333333333331</v>
      </c>
      <c r="D50" s="40">
        <v>0.14583333333333331</v>
      </c>
      <c r="E50" s="40">
        <v>0.14583333333333331</v>
      </c>
      <c r="F50" s="40">
        <v>0.14583333333333334</v>
      </c>
      <c r="G50" s="40">
        <v>0.14583333333333337</v>
      </c>
      <c r="H50" s="40">
        <v>0.14583333333333334</v>
      </c>
      <c r="I50" s="40">
        <v>0.14583333333333337</v>
      </c>
      <c r="J50" s="40"/>
      <c r="M50" s="21">
        <v>2</v>
      </c>
      <c r="N50" s="45">
        <v>0.14583333333333337</v>
      </c>
      <c r="O50" s="40">
        <v>0.14583333333333337</v>
      </c>
      <c r="P50" s="45">
        <v>0.14583333333333337</v>
      </c>
      <c r="Q50" s="45">
        <v>0.14583333333333334</v>
      </c>
      <c r="R50" s="45">
        <v>0.14583333333333337</v>
      </c>
      <c r="S50" s="45">
        <v>0.14583333333333337</v>
      </c>
      <c r="T50" s="45">
        <v>0.14583333333333337</v>
      </c>
      <c r="U50" s="40"/>
    </row>
    <row r="51" spans="1:21" ht="15" thickBot="1" x14ac:dyDescent="0.35">
      <c r="C51"/>
    </row>
    <row r="52" spans="1:21" ht="16.2" thickBot="1" x14ac:dyDescent="0.35">
      <c r="A52" s="46" t="s">
        <v>292</v>
      </c>
      <c r="B52" s="47"/>
      <c r="C52" s="47"/>
      <c r="D52" s="47"/>
      <c r="E52" s="47"/>
      <c r="F52" s="47"/>
      <c r="G52" s="47"/>
      <c r="H52" s="47"/>
      <c r="I52" s="47"/>
      <c r="J52" s="48"/>
      <c r="L52" s="49" t="s">
        <v>293</v>
      </c>
      <c r="M52" s="50"/>
      <c r="N52" s="50"/>
      <c r="O52" s="50"/>
      <c r="P52" s="50"/>
      <c r="Q52" s="50"/>
      <c r="R52" s="50"/>
      <c r="S52" s="50"/>
      <c r="T52" s="50"/>
      <c r="U52" s="51"/>
    </row>
    <row r="53" spans="1:21" x14ac:dyDescent="0.3">
      <c r="C53"/>
    </row>
    <row r="54" spans="1:21" ht="28.8" x14ac:dyDescent="0.3">
      <c r="A54" s="33" t="s">
        <v>302</v>
      </c>
      <c r="B54" s="34" t="s">
        <v>233</v>
      </c>
      <c r="C54" s="34">
        <v>1</v>
      </c>
      <c r="D54" s="34">
        <v>19</v>
      </c>
      <c r="E54" s="34">
        <v>39</v>
      </c>
      <c r="F54" s="33">
        <v>49</v>
      </c>
      <c r="G54" s="33">
        <v>59</v>
      </c>
      <c r="H54" s="33">
        <v>69</v>
      </c>
      <c r="I54" s="33">
        <v>79</v>
      </c>
      <c r="J54" s="33">
        <v>89</v>
      </c>
      <c r="K54" s="35"/>
      <c r="L54" s="33" t="s">
        <v>303</v>
      </c>
      <c r="M54" s="34" t="s">
        <v>233</v>
      </c>
      <c r="N54" s="34">
        <v>1</v>
      </c>
      <c r="O54" s="34">
        <v>19</v>
      </c>
      <c r="P54" s="34">
        <v>39</v>
      </c>
      <c r="Q54" s="33">
        <v>49</v>
      </c>
      <c r="R54" s="33">
        <v>59</v>
      </c>
      <c r="S54" s="33">
        <v>69</v>
      </c>
      <c r="T54" s="33">
        <v>79</v>
      </c>
      <c r="U54" s="33">
        <v>89</v>
      </c>
    </row>
    <row r="55" spans="1:21" x14ac:dyDescent="0.3">
      <c r="A55" s="37"/>
      <c r="B55" s="21">
        <v>10</v>
      </c>
      <c r="C55" s="38">
        <v>1.1574074074074073E-5</v>
      </c>
      <c r="D55" s="38">
        <v>1.1574074074074073E-5</v>
      </c>
      <c r="E55" s="38">
        <v>1.1574074074074073E-5</v>
      </c>
      <c r="F55" s="38">
        <v>1.1574074074074073E-5</v>
      </c>
      <c r="G55" s="38">
        <v>1.1574074074074073E-5</v>
      </c>
      <c r="H55" s="38">
        <v>1.1574074074074073E-5</v>
      </c>
      <c r="I55" s="38">
        <v>1.1574074074074073E-5</v>
      </c>
      <c r="J55" s="38">
        <v>1.1574074074074073E-5</v>
      </c>
      <c r="K55" s="35"/>
      <c r="L55" s="37"/>
      <c r="M55" s="21">
        <v>10</v>
      </c>
      <c r="N55" s="38">
        <v>1.1574074074074073E-5</v>
      </c>
      <c r="O55" s="38">
        <v>1.1574074074074073E-5</v>
      </c>
      <c r="P55" s="38">
        <v>1.1574074074074073E-5</v>
      </c>
      <c r="Q55" s="38">
        <v>1.1574074074074073E-5</v>
      </c>
      <c r="R55" s="38">
        <v>1.1574074074074073E-5</v>
      </c>
      <c r="S55" s="38">
        <v>1.1574074074074073E-5</v>
      </c>
      <c r="T55" s="38">
        <v>1.1574074074074073E-5</v>
      </c>
      <c r="U55" s="38">
        <v>1.1574074074074073E-5</v>
      </c>
    </row>
    <row r="56" spans="1:21" x14ac:dyDescent="0.3">
      <c r="B56" s="21">
        <v>10</v>
      </c>
      <c r="C56" s="40">
        <f>(C42/21)*32</f>
        <v>0.12063492063492062</v>
      </c>
      <c r="D56" s="40">
        <f t="shared" ref="D56:I56" si="6">(D42/21)*32</f>
        <v>0.12063492063492062</v>
      </c>
      <c r="E56" s="40">
        <f t="shared" si="6"/>
        <v>0.12063492063492062</v>
      </c>
      <c r="F56" s="40">
        <f t="shared" si="6"/>
        <v>0.13333333333333333</v>
      </c>
      <c r="G56" s="40">
        <f t="shared" si="6"/>
        <v>0.14603174603174601</v>
      </c>
      <c r="H56" s="40">
        <f t="shared" si="6"/>
        <v>0.15873015873015872</v>
      </c>
      <c r="I56" s="40">
        <f t="shared" si="6"/>
        <v>0.17142857142857143</v>
      </c>
      <c r="J56" s="40"/>
      <c r="M56" s="21">
        <v>10</v>
      </c>
      <c r="N56" s="40">
        <f>(N42/21)*32</f>
        <v>0.15026455026455027</v>
      </c>
      <c r="O56" s="40">
        <f t="shared" ref="O56:T56" si="7">(O42/21)*32</f>
        <v>0.15026455026455027</v>
      </c>
      <c r="P56" s="40">
        <f t="shared" si="7"/>
        <v>0.15026455026455027</v>
      </c>
      <c r="Q56" s="40">
        <f t="shared" si="7"/>
        <v>0.15873015873015872</v>
      </c>
      <c r="R56" s="40">
        <f t="shared" si="7"/>
        <v>0.16507936507936508</v>
      </c>
      <c r="S56" s="40">
        <f t="shared" si="7"/>
        <v>0.1693121693121693</v>
      </c>
      <c r="T56" s="40">
        <f t="shared" si="7"/>
        <v>0.17142857142857143</v>
      </c>
      <c r="U56" s="40"/>
    </row>
    <row r="57" spans="1:21" x14ac:dyDescent="0.3">
      <c r="B57" s="21">
        <v>9</v>
      </c>
      <c r="C57" s="40">
        <f t="shared" ref="C57:I62" si="8">(C43/21)*32</f>
        <v>0.13333333333333333</v>
      </c>
      <c r="D57" s="40">
        <f t="shared" si="8"/>
        <v>0.13333333333333333</v>
      </c>
      <c r="E57" s="40">
        <f t="shared" si="8"/>
        <v>0.13333333333333333</v>
      </c>
      <c r="F57" s="40">
        <f t="shared" si="8"/>
        <v>0.14444444444444443</v>
      </c>
      <c r="G57" s="40">
        <f t="shared" si="8"/>
        <v>0.15555555555555556</v>
      </c>
      <c r="H57" s="40">
        <f t="shared" si="8"/>
        <v>0.16666666666666666</v>
      </c>
      <c r="I57" s="40">
        <f t="shared" si="8"/>
        <v>0.17777777777777776</v>
      </c>
      <c r="J57" s="40"/>
      <c r="M57" s="21">
        <v>9</v>
      </c>
      <c r="N57" s="40">
        <f t="shared" ref="N57:T62" si="9">(N43/21)*32</f>
        <v>0.15925925925925924</v>
      </c>
      <c r="O57" s="40">
        <f t="shared" si="9"/>
        <v>0.15925925925925924</v>
      </c>
      <c r="P57" s="40">
        <f t="shared" si="9"/>
        <v>0.15925925925925924</v>
      </c>
      <c r="Q57" s="40">
        <f t="shared" si="9"/>
        <v>0.16666666666666666</v>
      </c>
      <c r="R57" s="40">
        <f t="shared" si="9"/>
        <v>0.17222222222222219</v>
      </c>
      <c r="S57" s="40">
        <f t="shared" si="9"/>
        <v>0.1759259259259259</v>
      </c>
      <c r="T57" s="40">
        <f t="shared" si="9"/>
        <v>0.17777777777777776</v>
      </c>
      <c r="U57" s="40"/>
    </row>
    <row r="58" spans="1:21" x14ac:dyDescent="0.3">
      <c r="B58" s="21">
        <v>8</v>
      </c>
      <c r="C58" s="40">
        <f t="shared" si="8"/>
        <v>0.14603174603174601</v>
      </c>
      <c r="D58" s="40">
        <f t="shared" si="8"/>
        <v>0.14603174603174601</v>
      </c>
      <c r="E58" s="40">
        <f t="shared" si="8"/>
        <v>0.14603174603174601</v>
      </c>
      <c r="F58" s="40">
        <f t="shared" si="8"/>
        <v>0.15555555555555556</v>
      </c>
      <c r="G58" s="40">
        <f t="shared" si="8"/>
        <v>0.16507936507936508</v>
      </c>
      <c r="H58" s="40">
        <f t="shared" si="8"/>
        <v>0.17460317460317457</v>
      </c>
      <c r="I58" s="40">
        <f t="shared" si="8"/>
        <v>0.18412698412698411</v>
      </c>
      <c r="J58" s="40"/>
      <c r="M58" s="21">
        <v>8</v>
      </c>
      <c r="N58" s="40">
        <f t="shared" si="9"/>
        <v>0.16825396825396824</v>
      </c>
      <c r="O58" s="40">
        <f t="shared" si="9"/>
        <v>0.16825396825396824</v>
      </c>
      <c r="P58" s="40">
        <f t="shared" si="9"/>
        <v>0.16825396825396824</v>
      </c>
      <c r="Q58" s="40">
        <f t="shared" si="9"/>
        <v>0.17460317460317457</v>
      </c>
      <c r="R58" s="40">
        <f t="shared" si="9"/>
        <v>0.17936507936507934</v>
      </c>
      <c r="S58" s="40">
        <f t="shared" si="9"/>
        <v>0.18253968253968253</v>
      </c>
      <c r="T58" s="40">
        <f t="shared" si="9"/>
        <v>0.18412698412698411</v>
      </c>
      <c r="U58" s="40"/>
    </row>
    <row r="59" spans="1:21" x14ac:dyDescent="0.3">
      <c r="B59" s="21">
        <v>7</v>
      </c>
      <c r="C59" s="40">
        <f t="shared" si="8"/>
        <v>0.15873015873015872</v>
      </c>
      <c r="D59" s="40">
        <f t="shared" si="8"/>
        <v>0.15873015873015872</v>
      </c>
      <c r="E59" s="40">
        <f t="shared" si="8"/>
        <v>0.15873015873015872</v>
      </c>
      <c r="F59" s="40">
        <f t="shared" si="8"/>
        <v>0.16666666666666666</v>
      </c>
      <c r="G59" s="40">
        <f t="shared" si="8"/>
        <v>0.17460317460317462</v>
      </c>
      <c r="H59" s="40">
        <f t="shared" si="8"/>
        <v>0.1825396825396825</v>
      </c>
      <c r="I59" s="40">
        <f t="shared" si="8"/>
        <v>0.19047619047619047</v>
      </c>
      <c r="J59" s="40"/>
      <c r="M59" s="21">
        <v>7</v>
      </c>
      <c r="N59" s="40">
        <f t="shared" si="9"/>
        <v>0.17724867724867727</v>
      </c>
      <c r="O59" s="40">
        <f t="shared" si="9"/>
        <v>0.17724867724867727</v>
      </c>
      <c r="P59" s="40">
        <f t="shared" si="9"/>
        <v>0.17724867724867727</v>
      </c>
      <c r="Q59" s="40">
        <f t="shared" si="9"/>
        <v>0.1825396825396825</v>
      </c>
      <c r="R59" s="40">
        <f t="shared" si="9"/>
        <v>0.18650793650793648</v>
      </c>
      <c r="S59" s="40">
        <f t="shared" si="9"/>
        <v>0.18915343915343913</v>
      </c>
      <c r="T59" s="40">
        <f t="shared" si="9"/>
        <v>0.19047619047619047</v>
      </c>
      <c r="U59" s="40"/>
    </row>
    <row r="60" spans="1:21" x14ac:dyDescent="0.3">
      <c r="B60" s="21">
        <v>6</v>
      </c>
      <c r="C60" s="40">
        <f t="shared" si="8"/>
        <v>0.17142857142857143</v>
      </c>
      <c r="D60" s="40">
        <f t="shared" si="8"/>
        <v>0.17142857142857143</v>
      </c>
      <c r="E60" s="40">
        <f t="shared" si="8"/>
        <v>0.17142857142857143</v>
      </c>
      <c r="F60" s="40">
        <f t="shared" si="8"/>
        <v>0.17777777777777778</v>
      </c>
      <c r="G60" s="40">
        <f t="shared" si="8"/>
        <v>0.18412698412698414</v>
      </c>
      <c r="H60" s="40">
        <f t="shared" si="8"/>
        <v>0.19047619047619047</v>
      </c>
      <c r="I60" s="40">
        <f t="shared" si="8"/>
        <v>0.19682539682539679</v>
      </c>
      <c r="J60" s="40"/>
      <c r="M60" s="21">
        <v>6</v>
      </c>
      <c r="N60" s="40">
        <f t="shared" si="9"/>
        <v>0.18624338624338627</v>
      </c>
      <c r="O60" s="40">
        <f t="shared" si="9"/>
        <v>0.18624338624338627</v>
      </c>
      <c r="P60" s="40">
        <f t="shared" si="9"/>
        <v>0.18624338624338627</v>
      </c>
      <c r="Q60" s="40">
        <f t="shared" si="9"/>
        <v>0.19047619047619047</v>
      </c>
      <c r="R60" s="40">
        <f t="shared" si="9"/>
        <v>0.19365079365079363</v>
      </c>
      <c r="S60" s="40">
        <f t="shared" si="9"/>
        <v>0.19576719576719576</v>
      </c>
      <c r="T60" s="40">
        <f t="shared" si="9"/>
        <v>0.19682539682539679</v>
      </c>
      <c r="U60" s="40"/>
    </row>
    <row r="61" spans="1:21" x14ac:dyDescent="0.3">
      <c r="B61" s="21">
        <v>5</v>
      </c>
      <c r="C61" s="40">
        <f t="shared" si="8"/>
        <v>0.18412698412698411</v>
      </c>
      <c r="D61" s="40">
        <f t="shared" si="8"/>
        <v>0.18412698412698411</v>
      </c>
      <c r="E61" s="40">
        <f t="shared" si="8"/>
        <v>0.18412698412698411</v>
      </c>
      <c r="F61" s="40">
        <f t="shared" si="8"/>
        <v>0.18888888888888888</v>
      </c>
      <c r="G61" s="40">
        <f t="shared" si="8"/>
        <v>0.19365079365079368</v>
      </c>
      <c r="H61" s="40">
        <f t="shared" si="8"/>
        <v>0.19841269841269837</v>
      </c>
      <c r="I61" s="40">
        <f t="shared" si="8"/>
        <v>0.20317460317460317</v>
      </c>
      <c r="J61" s="40"/>
      <c r="M61" s="21">
        <v>5</v>
      </c>
      <c r="N61" s="40">
        <f t="shared" si="9"/>
        <v>0.19523809523809521</v>
      </c>
      <c r="O61" s="40">
        <f t="shared" si="9"/>
        <v>0.19523809523809521</v>
      </c>
      <c r="P61" s="40">
        <f t="shared" si="9"/>
        <v>0.19523809523809521</v>
      </c>
      <c r="Q61" s="40">
        <f t="shared" si="9"/>
        <v>0.19841269841269837</v>
      </c>
      <c r="R61" s="40">
        <f t="shared" si="9"/>
        <v>0.2007936507936508</v>
      </c>
      <c r="S61" s="40">
        <f t="shared" si="9"/>
        <v>0.20238095238095238</v>
      </c>
      <c r="T61" s="40">
        <f t="shared" si="9"/>
        <v>0.20317460317460317</v>
      </c>
      <c r="U61" s="40"/>
    </row>
    <row r="62" spans="1:21" x14ac:dyDescent="0.3">
      <c r="B62" s="21">
        <v>4</v>
      </c>
      <c r="C62" s="40">
        <f t="shared" si="8"/>
        <v>0.19682539682539679</v>
      </c>
      <c r="D62" s="40">
        <f t="shared" si="8"/>
        <v>0.19682539682539679</v>
      </c>
      <c r="E62" s="40">
        <f t="shared" si="8"/>
        <v>0.19682539682539679</v>
      </c>
      <c r="F62" s="40">
        <f t="shared" si="8"/>
        <v>0.2</v>
      </c>
      <c r="G62" s="40">
        <f t="shared" si="8"/>
        <v>0.2031746031746032</v>
      </c>
      <c r="H62" s="40">
        <f t="shared" si="8"/>
        <v>0.20634920634920634</v>
      </c>
      <c r="I62" s="40">
        <f t="shared" si="8"/>
        <v>0.20952380952380953</v>
      </c>
      <c r="J62" s="40"/>
      <c r="M62" s="21">
        <v>4</v>
      </c>
      <c r="N62" s="40">
        <f t="shared" si="9"/>
        <v>0.20423280423280427</v>
      </c>
      <c r="O62" s="40">
        <f t="shared" si="9"/>
        <v>0.20423280423280427</v>
      </c>
      <c r="P62" s="40">
        <f t="shared" si="9"/>
        <v>0.20423280423280427</v>
      </c>
      <c r="Q62" s="40">
        <f t="shared" si="9"/>
        <v>0.20634920634920634</v>
      </c>
      <c r="R62" s="40">
        <f t="shared" si="9"/>
        <v>0.20793650793650795</v>
      </c>
      <c r="S62" s="40">
        <f t="shared" si="9"/>
        <v>0.20899470899470901</v>
      </c>
      <c r="T62" s="40">
        <f t="shared" si="9"/>
        <v>0.20952380952380953</v>
      </c>
      <c r="U62" s="40"/>
    </row>
    <row r="63" spans="1:21" x14ac:dyDescent="0.3">
      <c r="B63" s="21">
        <v>3</v>
      </c>
      <c r="C63" s="40"/>
      <c r="D63" s="40"/>
      <c r="E63" s="40"/>
      <c r="F63" s="40"/>
      <c r="G63" s="40"/>
      <c r="H63" s="40"/>
      <c r="I63" s="40"/>
      <c r="J63" s="40"/>
      <c r="M63" s="21">
        <v>3</v>
      </c>
      <c r="N63" s="40"/>
      <c r="O63" s="40"/>
      <c r="P63" s="40"/>
      <c r="Q63" s="40"/>
      <c r="R63" s="40"/>
      <c r="S63" s="40"/>
      <c r="T63" s="40"/>
      <c r="U63" s="40"/>
    </row>
    <row r="64" spans="1:21" x14ac:dyDescent="0.3">
      <c r="B64" s="21">
        <v>2</v>
      </c>
      <c r="C64" s="40"/>
      <c r="D64" s="40"/>
      <c r="E64" s="40"/>
      <c r="F64" s="40"/>
      <c r="G64" s="40"/>
      <c r="H64" s="40"/>
      <c r="I64" s="40"/>
      <c r="J64" s="40"/>
      <c r="M64" s="21">
        <v>2</v>
      </c>
      <c r="N64" s="40"/>
      <c r="O64" s="40"/>
      <c r="P64" s="40"/>
      <c r="Q64" s="40"/>
      <c r="R64" s="40"/>
      <c r="S64" s="40"/>
      <c r="T64" s="40"/>
      <c r="U64" s="40"/>
    </row>
    <row r="65" spans="1:21" x14ac:dyDescent="0.3">
      <c r="C65"/>
    </row>
    <row r="66" spans="1:21" ht="28.8" x14ac:dyDescent="0.3">
      <c r="A66" s="33" t="s">
        <v>304</v>
      </c>
      <c r="B66" s="34" t="s">
        <v>233</v>
      </c>
      <c r="C66" s="34">
        <v>1</v>
      </c>
      <c r="D66" s="34">
        <v>19</v>
      </c>
      <c r="E66" s="34">
        <v>39</v>
      </c>
      <c r="F66" s="33">
        <v>49</v>
      </c>
      <c r="G66" s="33">
        <v>59</v>
      </c>
      <c r="H66" s="33">
        <v>69</v>
      </c>
      <c r="I66" s="33">
        <v>79</v>
      </c>
      <c r="J66" s="33">
        <v>89</v>
      </c>
      <c r="K66" s="35"/>
      <c r="L66" s="33" t="s">
        <v>305</v>
      </c>
      <c r="M66" s="34" t="s">
        <v>233</v>
      </c>
      <c r="N66" s="34">
        <v>1</v>
      </c>
      <c r="O66" s="34">
        <v>19</v>
      </c>
      <c r="P66" s="34">
        <v>39</v>
      </c>
      <c r="Q66" s="33">
        <v>49</v>
      </c>
      <c r="R66" s="33">
        <v>59</v>
      </c>
      <c r="S66" s="33">
        <v>69</v>
      </c>
      <c r="T66" s="33">
        <v>79</v>
      </c>
      <c r="U66" s="33">
        <v>89</v>
      </c>
    </row>
    <row r="67" spans="1:21" x14ac:dyDescent="0.3">
      <c r="A67" s="37"/>
      <c r="B67" s="21">
        <v>10</v>
      </c>
      <c r="C67" s="38">
        <v>1.1574074074074073E-5</v>
      </c>
      <c r="D67" s="38">
        <v>1.1574074074074073E-5</v>
      </c>
      <c r="E67" s="38">
        <v>1.1574074074074073E-5</v>
      </c>
      <c r="F67" s="38">
        <v>1.1574074074074073E-5</v>
      </c>
      <c r="G67" s="38">
        <v>1.1574074074074073E-5</v>
      </c>
      <c r="H67" s="38">
        <v>1.1574074074074073E-5</v>
      </c>
      <c r="I67" s="38">
        <v>1.1574074074074073E-5</v>
      </c>
      <c r="J67" s="38">
        <v>1.1574074074074073E-5</v>
      </c>
      <c r="K67" s="35"/>
      <c r="L67" s="37"/>
      <c r="M67" s="21">
        <v>10</v>
      </c>
      <c r="N67" s="38">
        <v>1.1574074074074073E-5</v>
      </c>
      <c r="O67" s="38">
        <v>1.1574074074074073E-5</v>
      </c>
      <c r="P67" s="38">
        <v>1.1574074074074073E-5</v>
      </c>
      <c r="Q67" s="38">
        <v>1.1574074074074073E-5</v>
      </c>
      <c r="R67" s="38">
        <v>1.1574074074074073E-5</v>
      </c>
      <c r="S67" s="38">
        <v>1.1574074074074073E-5</v>
      </c>
      <c r="T67" s="38">
        <v>1.1574074074074073E-5</v>
      </c>
      <c r="U67" s="38">
        <v>1.1574074074074073E-5</v>
      </c>
    </row>
    <row r="68" spans="1:21" x14ac:dyDescent="0.3">
      <c r="B68" s="21">
        <v>10</v>
      </c>
      <c r="C68" s="40">
        <f>(C56/32)*42</f>
        <v>0.15833333333333333</v>
      </c>
      <c r="D68" s="40">
        <f t="shared" ref="D68:I68" si="10">(D56/32)*42</f>
        <v>0.15833333333333333</v>
      </c>
      <c r="E68" s="40">
        <f t="shared" si="10"/>
        <v>0.15833333333333333</v>
      </c>
      <c r="F68" s="40">
        <f t="shared" si="10"/>
        <v>0.17499999999999999</v>
      </c>
      <c r="G68" s="40">
        <f t="shared" si="10"/>
        <v>0.19166666666666665</v>
      </c>
      <c r="H68" s="40">
        <f t="shared" si="10"/>
        <v>0.20833333333333331</v>
      </c>
      <c r="I68" s="40">
        <f t="shared" si="10"/>
        <v>0.22500000000000001</v>
      </c>
      <c r="J68" s="40"/>
      <c r="M68" s="21">
        <v>10</v>
      </c>
      <c r="N68" s="40">
        <f>(N56/32)*42</f>
        <v>0.19722222222222222</v>
      </c>
      <c r="O68" s="40">
        <f t="shared" ref="O68:T68" si="11">(O56/32)*42</f>
        <v>0.19722222222222222</v>
      </c>
      <c r="P68" s="40">
        <f t="shared" si="11"/>
        <v>0.19722222222222222</v>
      </c>
      <c r="Q68" s="40">
        <f t="shared" si="11"/>
        <v>0.20833333333333331</v>
      </c>
      <c r="R68" s="40">
        <f t="shared" si="11"/>
        <v>0.21666666666666667</v>
      </c>
      <c r="S68" s="40">
        <f t="shared" si="11"/>
        <v>0.22222222222222221</v>
      </c>
      <c r="T68" s="40">
        <f t="shared" si="11"/>
        <v>0.22500000000000001</v>
      </c>
      <c r="U68" s="40"/>
    </row>
    <row r="69" spans="1:21" x14ac:dyDescent="0.3">
      <c r="B69" s="21">
        <v>9</v>
      </c>
      <c r="C69" s="40">
        <f t="shared" ref="C69:I74" si="12">(C57/32)*42</f>
        <v>0.17499999999999999</v>
      </c>
      <c r="D69" s="40">
        <f t="shared" si="12"/>
        <v>0.17499999999999999</v>
      </c>
      <c r="E69" s="40">
        <f t="shared" si="12"/>
        <v>0.17499999999999999</v>
      </c>
      <c r="F69" s="40">
        <f t="shared" si="12"/>
        <v>0.18958333333333333</v>
      </c>
      <c r="G69" s="40">
        <f t="shared" si="12"/>
        <v>0.20416666666666666</v>
      </c>
      <c r="H69" s="40">
        <f t="shared" si="12"/>
        <v>0.21875</v>
      </c>
      <c r="I69" s="40">
        <f t="shared" si="12"/>
        <v>0.23333333333333331</v>
      </c>
      <c r="J69" s="40"/>
      <c r="M69" s="21">
        <v>9</v>
      </c>
      <c r="N69" s="40">
        <f t="shared" ref="N69:T74" si="13">(N57/32)*42</f>
        <v>0.20902777777777776</v>
      </c>
      <c r="O69" s="40">
        <f t="shared" si="13"/>
        <v>0.20902777777777776</v>
      </c>
      <c r="P69" s="40">
        <f t="shared" si="13"/>
        <v>0.20902777777777776</v>
      </c>
      <c r="Q69" s="40">
        <f t="shared" si="13"/>
        <v>0.21875</v>
      </c>
      <c r="R69" s="40">
        <f t="shared" si="13"/>
        <v>0.22604166666666664</v>
      </c>
      <c r="S69" s="40">
        <f t="shared" si="13"/>
        <v>0.23090277777777773</v>
      </c>
      <c r="T69" s="40">
        <f t="shared" si="13"/>
        <v>0.23333333333333331</v>
      </c>
      <c r="U69" s="40"/>
    </row>
    <row r="70" spans="1:21" x14ac:dyDescent="0.3">
      <c r="B70" s="21">
        <v>8</v>
      </c>
      <c r="C70" s="40">
        <f t="shared" si="12"/>
        <v>0.19166666666666665</v>
      </c>
      <c r="D70" s="40">
        <f t="shared" si="12"/>
        <v>0.19166666666666665</v>
      </c>
      <c r="E70" s="40">
        <f t="shared" si="12"/>
        <v>0.19166666666666665</v>
      </c>
      <c r="F70" s="40">
        <f t="shared" si="12"/>
        <v>0.20416666666666666</v>
      </c>
      <c r="G70" s="40">
        <f t="shared" si="12"/>
        <v>0.21666666666666667</v>
      </c>
      <c r="H70" s="40">
        <f t="shared" si="12"/>
        <v>0.22916666666666663</v>
      </c>
      <c r="I70" s="40">
        <f t="shared" si="12"/>
        <v>0.24166666666666664</v>
      </c>
      <c r="J70" s="40"/>
      <c r="M70" s="21">
        <v>8</v>
      </c>
      <c r="N70" s="40">
        <f t="shared" si="13"/>
        <v>0.22083333333333333</v>
      </c>
      <c r="O70" s="40">
        <f t="shared" si="13"/>
        <v>0.22083333333333333</v>
      </c>
      <c r="P70" s="40">
        <f t="shared" si="13"/>
        <v>0.22083333333333333</v>
      </c>
      <c r="Q70" s="40">
        <f t="shared" si="13"/>
        <v>0.22916666666666663</v>
      </c>
      <c r="R70" s="40">
        <f t="shared" si="13"/>
        <v>0.23541666666666664</v>
      </c>
      <c r="S70" s="40">
        <f t="shared" si="13"/>
        <v>0.23958333333333331</v>
      </c>
      <c r="T70" s="40">
        <f t="shared" si="13"/>
        <v>0.24166666666666664</v>
      </c>
      <c r="U70" s="40"/>
    </row>
    <row r="71" spans="1:21" x14ac:dyDescent="0.3">
      <c r="B71" s="21">
        <v>7</v>
      </c>
      <c r="C71" s="40">
        <f t="shared" si="12"/>
        <v>0.20833333333333331</v>
      </c>
      <c r="D71" s="40">
        <f t="shared" si="12"/>
        <v>0.20833333333333331</v>
      </c>
      <c r="E71" s="40">
        <f t="shared" si="12"/>
        <v>0.20833333333333331</v>
      </c>
      <c r="F71" s="40">
        <f t="shared" si="12"/>
        <v>0.21875</v>
      </c>
      <c r="G71" s="40">
        <f t="shared" si="12"/>
        <v>0.22916666666666669</v>
      </c>
      <c r="H71" s="40">
        <f t="shared" si="12"/>
        <v>0.23958333333333329</v>
      </c>
      <c r="I71" s="40">
        <f t="shared" si="12"/>
        <v>0.25</v>
      </c>
      <c r="J71" s="40"/>
      <c r="M71" s="21">
        <v>7</v>
      </c>
      <c r="N71" s="40">
        <f t="shared" si="13"/>
        <v>0.23263888888888892</v>
      </c>
      <c r="O71" s="40">
        <f t="shared" si="13"/>
        <v>0.23263888888888892</v>
      </c>
      <c r="P71" s="40">
        <f t="shared" si="13"/>
        <v>0.23263888888888892</v>
      </c>
      <c r="Q71" s="40">
        <f t="shared" si="13"/>
        <v>0.23958333333333329</v>
      </c>
      <c r="R71" s="40">
        <f t="shared" si="13"/>
        <v>0.24479166666666663</v>
      </c>
      <c r="S71" s="40">
        <f t="shared" si="13"/>
        <v>0.24826388888888887</v>
      </c>
      <c r="T71" s="40">
        <f t="shared" si="13"/>
        <v>0.25</v>
      </c>
      <c r="U71" s="40"/>
    </row>
    <row r="72" spans="1:21" x14ac:dyDescent="0.3">
      <c r="B72" s="21">
        <v>6</v>
      </c>
      <c r="C72" s="40">
        <f t="shared" si="12"/>
        <v>0.22500000000000001</v>
      </c>
      <c r="D72" s="40">
        <f t="shared" si="12"/>
        <v>0.22500000000000001</v>
      </c>
      <c r="E72" s="40">
        <f t="shared" si="12"/>
        <v>0.22500000000000001</v>
      </c>
      <c r="F72" s="40">
        <f t="shared" si="12"/>
        <v>0.23333333333333334</v>
      </c>
      <c r="G72" s="40">
        <f t="shared" si="12"/>
        <v>0.2416666666666667</v>
      </c>
      <c r="H72" s="40">
        <f t="shared" si="12"/>
        <v>0.25</v>
      </c>
      <c r="I72" s="40">
        <f t="shared" si="12"/>
        <v>0.2583333333333333</v>
      </c>
      <c r="J72" s="40"/>
      <c r="M72" s="21">
        <v>6</v>
      </c>
      <c r="N72" s="40">
        <f t="shared" si="13"/>
        <v>0.24444444444444446</v>
      </c>
      <c r="O72" s="40">
        <f t="shared" si="13"/>
        <v>0.24444444444444446</v>
      </c>
      <c r="P72" s="40">
        <f t="shared" si="13"/>
        <v>0.24444444444444446</v>
      </c>
      <c r="Q72" s="40">
        <f t="shared" si="13"/>
        <v>0.25</v>
      </c>
      <c r="R72" s="40">
        <f t="shared" si="13"/>
        <v>0.25416666666666665</v>
      </c>
      <c r="S72" s="40">
        <f t="shared" si="13"/>
        <v>0.25694444444444442</v>
      </c>
      <c r="T72" s="40">
        <f t="shared" si="13"/>
        <v>0.2583333333333333</v>
      </c>
      <c r="U72" s="40"/>
    </row>
    <row r="73" spans="1:21" x14ac:dyDescent="0.3">
      <c r="B73" s="21">
        <v>5</v>
      </c>
      <c r="C73" s="40">
        <f t="shared" si="12"/>
        <v>0.24166666666666664</v>
      </c>
      <c r="D73" s="40">
        <f t="shared" si="12"/>
        <v>0.24166666666666664</v>
      </c>
      <c r="E73" s="40">
        <f t="shared" si="12"/>
        <v>0.24166666666666664</v>
      </c>
      <c r="F73" s="40">
        <f t="shared" si="12"/>
        <v>0.24791666666666667</v>
      </c>
      <c r="G73" s="40">
        <f t="shared" si="12"/>
        <v>0.25416666666666671</v>
      </c>
      <c r="H73" s="40">
        <f t="shared" si="12"/>
        <v>0.26041666666666663</v>
      </c>
      <c r="I73" s="40">
        <f t="shared" si="12"/>
        <v>0.26666666666666666</v>
      </c>
      <c r="J73" s="40"/>
      <c r="M73" s="21">
        <v>5</v>
      </c>
      <c r="N73" s="40">
        <f t="shared" si="13"/>
        <v>0.25624999999999998</v>
      </c>
      <c r="O73" s="40">
        <f t="shared" si="13"/>
        <v>0.25624999999999998</v>
      </c>
      <c r="P73" s="40">
        <f t="shared" si="13"/>
        <v>0.25624999999999998</v>
      </c>
      <c r="Q73" s="40">
        <f t="shared" si="13"/>
        <v>0.26041666666666663</v>
      </c>
      <c r="R73" s="40">
        <f t="shared" si="13"/>
        <v>0.26354166666666667</v>
      </c>
      <c r="S73" s="40">
        <f t="shared" si="13"/>
        <v>0.265625</v>
      </c>
      <c r="T73" s="40">
        <f t="shared" si="13"/>
        <v>0.26666666666666666</v>
      </c>
      <c r="U73" s="40"/>
    </row>
    <row r="74" spans="1:21" x14ac:dyDescent="0.3">
      <c r="B74" s="21">
        <v>4</v>
      </c>
      <c r="C74" s="40">
        <f t="shared" si="12"/>
        <v>0.2583333333333333</v>
      </c>
      <c r="D74" s="40">
        <f t="shared" si="12"/>
        <v>0.2583333333333333</v>
      </c>
      <c r="E74" s="40">
        <f t="shared" si="12"/>
        <v>0.2583333333333333</v>
      </c>
      <c r="F74" s="40">
        <f t="shared" si="12"/>
        <v>0.26250000000000001</v>
      </c>
      <c r="G74" s="40">
        <f t="shared" si="12"/>
        <v>0.26666666666666672</v>
      </c>
      <c r="H74" s="40">
        <f t="shared" si="12"/>
        <v>0.27083333333333331</v>
      </c>
      <c r="I74" s="40">
        <f t="shared" si="12"/>
        <v>0.27500000000000002</v>
      </c>
      <c r="J74" s="40"/>
      <c r="M74" s="21">
        <v>4</v>
      </c>
      <c r="N74" s="40">
        <f t="shared" si="13"/>
        <v>0.2680555555555556</v>
      </c>
      <c r="O74" s="40">
        <f t="shared" si="13"/>
        <v>0.2680555555555556</v>
      </c>
      <c r="P74" s="40">
        <f t="shared" si="13"/>
        <v>0.2680555555555556</v>
      </c>
      <c r="Q74" s="40">
        <f t="shared" si="13"/>
        <v>0.27083333333333331</v>
      </c>
      <c r="R74" s="40">
        <f t="shared" si="13"/>
        <v>0.2729166666666667</v>
      </c>
      <c r="S74" s="40">
        <f t="shared" si="13"/>
        <v>0.27430555555555558</v>
      </c>
      <c r="T74" s="40">
        <f t="shared" si="13"/>
        <v>0.27500000000000002</v>
      </c>
      <c r="U74" s="40"/>
    </row>
    <row r="75" spans="1:21" x14ac:dyDescent="0.3">
      <c r="B75" s="21">
        <v>3</v>
      </c>
      <c r="C75" s="40"/>
      <c r="D75" s="40"/>
      <c r="E75" s="40"/>
      <c r="F75" s="40"/>
      <c r="G75" s="40"/>
      <c r="H75" s="40"/>
      <c r="I75" s="40"/>
      <c r="J75" s="40"/>
      <c r="M75" s="21">
        <v>3</v>
      </c>
      <c r="N75" s="40"/>
      <c r="O75" s="40"/>
      <c r="P75" s="40"/>
      <c r="Q75" s="40"/>
      <c r="R75" s="40"/>
      <c r="S75" s="40"/>
      <c r="T75" s="40"/>
      <c r="U75" s="40"/>
    </row>
    <row r="76" spans="1:21" x14ac:dyDescent="0.3">
      <c r="B76" s="21">
        <v>2</v>
      </c>
      <c r="C76" s="40"/>
      <c r="D76" s="40"/>
      <c r="E76" s="40"/>
      <c r="F76" s="40"/>
      <c r="G76" s="40"/>
      <c r="H76" s="40"/>
      <c r="I76" s="40"/>
      <c r="J76" s="40"/>
      <c r="M76" s="21">
        <v>2</v>
      </c>
      <c r="N76" s="40"/>
      <c r="O76" s="40"/>
      <c r="P76" s="40"/>
      <c r="Q76" s="40"/>
      <c r="R76" s="40"/>
      <c r="S76" s="40"/>
      <c r="T76" s="40"/>
      <c r="U76" s="40"/>
    </row>
    <row r="77" spans="1:21" x14ac:dyDescent="0.3">
      <c r="C77"/>
    </row>
  </sheetData>
  <mergeCells count="4">
    <mergeCell ref="A1:J1"/>
    <mergeCell ref="L1:U1"/>
    <mergeCell ref="A52:J52"/>
    <mergeCell ref="L52:U5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6F853-A3CA-4C8E-AB11-9BAF8FB40685}">
  <sheetPr filterMode="1"/>
  <dimension ref="A1:U1085"/>
  <sheetViews>
    <sheetView workbookViewId="0">
      <selection sqref="A1:M236"/>
    </sheetView>
  </sheetViews>
  <sheetFormatPr defaultRowHeight="14.4" x14ac:dyDescent="0.3"/>
  <cols>
    <col min="1" max="1" width="14.5546875" customWidth="1"/>
    <col min="2" max="2" width="8.5546875" style="1" bestFit="1" customWidth="1"/>
    <col min="3" max="3" width="21.109375" bestFit="1" customWidth="1"/>
    <col min="4" max="4" width="28.44140625" bestFit="1" customWidth="1"/>
    <col min="5" max="5" width="7.6640625" bestFit="1" customWidth="1"/>
    <col min="6" max="6" width="12.44140625" style="2" bestFit="1" customWidth="1"/>
    <col min="7" max="7" width="11.5546875" style="2" bestFit="1" customWidth="1"/>
    <col min="8" max="8" width="4.44140625" style="2" bestFit="1" customWidth="1"/>
    <col min="9" max="9" width="45" customWidth="1"/>
    <col min="10" max="10" width="14" style="1" bestFit="1" customWidth="1"/>
    <col min="11" max="11" width="14" style="1" customWidth="1"/>
    <col min="12" max="12" width="28.88671875" customWidth="1"/>
    <col min="13" max="13" width="8.88671875" style="24"/>
    <col min="14" max="14" width="35.88671875" customWidth="1"/>
    <col min="15" max="21" width="15.6640625" customWidth="1"/>
  </cols>
  <sheetData>
    <row r="1" spans="1:21" ht="29.4" thickBot="1" x14ac:dyDescent="0.35">
      <c r="A1" s="10" t="s">
        <v>174</v>
      </c>
      <c r="B1" s="52" t="s">
        <v>0</v>
      </c>
      <c r="C1" s="53" t="s">
        <v>1</v>
      </c>
      <c r="D1" s="53" t="s">
        <v>2</v>
      </c>
      <c r="E1" s="11" t="s">
        <v>4</v>
      </c>
      <c r="F1" s="11" t="s">
        <v>163</v>
      </c>
      <c r="G1" s="12" t="s">
        <v>6</v>
      </c>
      <c r="H1" s="11" t="s">
        <v>5</v>
      </c>
      <c r="I1" s="54" t="s">
        <v>3</v>
      </c>
      <c r="J1" s="55" t="s">
        <v>230</v>
      </c>
      <c r="K1" s="13" t="s">
        <v>231</v>
      </c>
      <c r="L1" s="13" t="s">
        <v>232</v>
      </c>
      <c r="M1" s="22" t="s">
        <v>233</v>
      </c>
      <c r="O1" s="25" t="s">
        <v>149</v>
      </c>
      <c r="P1" s="25" t="s">
        <v>165</v>
      </c>
      <c r="Q1" s="25" t="s">
        <v>234</v>
      </c>
      <c r="R1" s="25" t="s">
        <v>235</v>
      </c>
      <c r="S1" s="25" t="s">
        <v>236</v>
      </c>
      <c r="T1" s="25" t="s">
        <v>237</v>
      </c>
      <c r="U1" s="26" t="s">
        <v>237</v>
      </c>
    </row>
    <row r="2" spans="1:21" ht="15" thickBot="1" x14ac:dyDescent="0.35">
      <c r="A2" t="s">
        <v>308</v>
      </c>
      <c r="B2" t="s">
        <v>173</v>
      </c>
      <c r="C2" s="1" t="s">
        <v>60</v>
      </c>
      <c r="D2" s="5" t="s">
        <v>61</v>
      </c>
      <c r="E2" s="3" t="s">
        <v>7</v>
      </c>
      <c r="F2" s="3" t="s">
        <v>167</v>
      </c>
      <c r="G2" s="6">
        <v>5.8229166666666665E-2</v>
      </c>
      <c r="H2">
        <v>62</v>
      </c>
      <c r="I2" t="s">
        <v>46</v>
      </c>
      <c r="J2" s="17">
        <f>IF(I2="","Non-Affiliated",IFERROR(VLOOKUP(I2,'[1]Master List'!B:D,2,FALSE),""))</f>
        <v>2</v>
      </c>
      <c r="K2" s="14" t="str">
        <f t="shared" ref="K2:K65" si="0">IF(H2&gt;$T$2,$U$1,IF(H2&gt;$S$2,$T$1,IF(H2&gt;$R$2,$S$1,IF(H2&gt;$Q$2,$R$1,IF(H2&gt;$P$2,$Q$1,IF(H2&gt;$O$2,$P$1,$O$1))))))</f>
        <v>Great Grand Master</v>
      </c>
      <c r="L2" s="14" t="str">
        <f t="shared" ref="L2:L65" si="1">_xlfn.CONCAT(B2,E2,K2)</f>
        <v>10kmMaleGreat Grand Master</v>
      </c>
      <c r="M2" s="23" cm="1">
        <f t="array" ref="M2">IF(J2="Non-Affiliated",0,IF(J2="","New",IF(G2&gt;_xlfn.MAXIFS('[1]Points table'!F:F,'[1]Points table'!E:E,L2),1,_xlfn.XLOOKUP(L2&amp;G2,'[1]Points table'!E:E&amp;'[1]Points table'!F:F,'[1]Points table'!C:C,"Not Found",1))))</f>
        <v>6</v>
      </c>
      <c r="O2" s="27"/>
      <c r="P2" s="27"/>
      <c r="Q2" s="28"/>
      <c r="R2" s="28"/>
      <c r="S2" s="28"/>
      <c r="T2" s="28"/>
      <c r="U2" s="29"/>
    </row>
    <row r="3" spans="1:21" x14ac:dyDescent="0.3">
      <c r="A3" t="s">
        <v>308</v>
      </c>
      <c r="B3" t="s">
        <v>173</v>
      </c>
      <c r="C3" s="5" t="s">
        <v>181</v>
      </c>
      <c r="D3" s="5" t="s">
        <v>278</v>
      </c>
      <c r="E3" s="3" t="s">
        <v>8</v>
      </c>
      <c r="F3" s="2" t="s">
        <v>165</v>
      </c>
      <c r="G3" s="6">
        <v>7.5486111111111115E-2</v>
      </c>
      <c r="H3">
        <v>31</v>
      </c>
      <c r="I3" t="s">
        <v>40</v>
      </c>
      <c r="J3" s="17">
        <f>IF(I3="","Non-Affiliated",IFERROR(VLOOKUP(I3,'[1]Master List'!B:D,2,FALSE),""))</f>
        <v>3</v>
      </c>
      <c r="K3" s="14" t="str">
        <f t="shared" si="0"/>
        <v>Great Grand Master</v>
      </c>
      <c r="L3" s="14" t="str">
        <f t="shared" si="1"/>
        <v>10kmFemaleGreat Grand Master</v>
      </c>
      <c r="M3" s="23" cm="1">
        <f t="array" ref="M3">IF(J3="Non-Affiliated",0,IF(J3="","New",IF(G3&gt;_xlfn.MAXIFS('[1]Points table'!F:F,'[1]Points table'!E:E,L3),1,_xlfn.XLOOKUP(L3&amp;G3,'[1]Points table'!E:E&amp;'[1]Points table'!F:F,'[1]Points table'!C:C,"Not Found",1))))</f>
        <v>1</v>
      </c>
    </row>
    <row r="4" spans="1:21" x14ac:dyDescent="0.3">
      <c r="A4" t="s">
        <v>308</v>
      </c>
      <c r="B4" t="s">
        <v>173</v>
      </c>
      <c r="C4" s="1" t="s">
        <v>67</v>
      </c>
      <c r="D4" s="1" t="s">
        <v>229</v>
      </c>
      <c r="E4" s="2" t="s">
        <v>7</v>
      </c>
      <c r="F4" s="2" t="s">
        <v>166</v>
      </c>
      <c r="G4" s="6">
        <v>4.3425925925925923E-2</v>
      </c>
      <c r="H4">
        <v>59</v>
      </c>
      <c r="I4" t="s">
        <v>40</v>
      </c>
      <c r="J4" s="17">
        <f>IF(I4="","Non-Affiliated",IFERROR(VLOOKUP(I4,'[1]Master List'!B:D,2,FALSE),""))</f>
        <v>3</v>
      </c>
      <c r="K4" s="14" t="str">
        <f t="shared" si="0"/>
        <v>Great Grand Master</v>
      </c>
      <c r="L4" s="14" t="str">
        <f t="shared" si="1"/>
        <v>10kmMaleGreat Grand Master</v>
      </c>
      <c r="M4" s="23" cm="1">
        <f t="array" ref="M4">IF(J4="Non-Affiliated",0,IF(J4="","New",IF(G4&gt;_xlfn.MAXIFS('[1]Points table'!F:F,'[1]Points table'!E:E,L4),1,_xlfn.XLOOKUP(L4&amp;G4,'[1]Points table'!E:E&amp;'[1]Points table'!F:F,'[1]Points table'!C:C,"Not Found",1))))</f>
        <v>10</v>
      </c>
    </row>
    <row r="5" spans="1:21" x14ac:dyDescent="0.3">
      <c r="A5" t="s">
        <v>308</v>
      </c>
      <c r="B5" t="s">
        <v>173</v>
      </c>
      <c r="C5" s="1" t="s">
        <v>136</v>
      </c>
      <c r="D5" s="1" t="s">
        <v>253</v>
      </c>
      <c r="E5" s="2" t="s">
        <v>7</v>
      </c>
      <c r="F5" s="2" t="s">
        <v>167</v>
      </c>
      <c r="G5" s="6">
        <v>6.2280092592592595E-2</v>
      </c>
      <c r="H5">
        <v>69</v>
      </c>
      <c r="I5" t="s">
        <v>40</v>
      </c>
      <c r="J5" s="17">
        <f>IF(I5="","Non-Affiliated",IFERROR(VLOOKUP(I5,'[1]Master List'!B:D,2,FALSE),""))</f>
        <v>3</v>
      </c>
      <c r="K5" s="14" t="str">
        <f t="shared" si="0"/>
        <v>Great Grand Master</v>
      </c>
      <c r="L5" s="14" t="str">
        <f t="shared" si="1"/>
        <v>10kmMaleGreat Grand Master</v>
      </c>
      <c r="M5" s="23" cm="1">
        <f t="array" ref="M5">IF(J5="Non-Affiliated",0,IF(J5="","New",IF(G5&gt;_xlfn.MAXIFS('[1]Points table'!F:F,'[1]Points table'!E:E,L5),1,_xlfn.XLOOKUP(L5&amp;G5,'[1]Points table'!E:E&amp;'[1]Points table'!F:F,'[1]Points table'!C:C,"Not Found",1))))</f>
        <v>5</v>
      </c>
    </row>
    <row r="6" spans="1:21" x14ac:dyDescent="0.3">
      <c r="A6" t="s">
        <v>308</v>
      </c>
      <c r="B6" t="s">
        <v>173</v>
      </c>
      <c r="C6" s="1" t="s">
        <v>23</v>
      </c>
      <c r="D6" s="1" t="s">
        <v>10</v>
      </c>
      <c r="E6" s="2" t="s">
        <v>8</v>
      </c>
      <c r="F6" s="2" t="s">
        <v>167</v>
      </c>
      <c r="G6" s="6">
        <v>7.5185185185185188E-2</v>
      </c>
      <c r="H6">
        <v>67</v>
      </c>
      <c r="I6" t="s">
        <v>69</v>
      </c>
      <c r="J6" s="17">
        <f>IF(I6="","Non-Affiliated",IFERROR(VLOOKUP(I6,'[1]Master List'!B:D,2,FALSE),""))</f>
        <v>4</v>
      </c>
      <c r="K6" s="14" t="str">
        <f t="shared" si="0"/>
        <v>Great Grand Master</v>
      </c>
      <c r="L6" s="14" t="str">
        <f t="shared" si="1"/>
        <v>10kmFemaleGreat Grand Master</v>
      </c>
      <c r="M6" s="23" cm="1">
        <f t="array" ref="M6">IF(J6="Non-Affiliated",0,IF(J6="","New",IF(G6&gt;_xlfn.MAXIFS('[1]Points table'!F:F,'[1]Points table'!E:E,L6),1,_xlfn.XLOOKUP(L6&amp;G6,'[1]Points table'!E:E&amp;'[1]Points table'!F:F,'[1]Points table'!C:C,"Not Found",1))))</f>
        <v>1</v>
      </c>
    </row>
    <row r="7" spans="1:21" x14ac:dyDescent="0.3">
      <c r="A7" t="s">
        <v>308</v>
      </c>
      <c r="B7" t="s">
        <v>173</v>
      </c>
      <c r="C7" s="5" t="s">
        <v>309</v>
      </c>
      <c r="D7" s="5" t="s">
        <v>310</v>
      </c>
      <c r="E7" s="3" t="s">
        <v>8</v>
      </c>
      <c r="F7" s="3" t="s">
        <v>167</v>
      </c>
      <c r="G7" s="6">
        <v>6.2569444444444441E-2</v>
      </c>
      <c r="H7">
        <v>66</v>
      </c>
      <c r="I7" s="56" t="s">
        <v>311</v>
      </c>
      <c r="J7" s="17">
        <f>IF(I7="","Non-Affiliated",IFERROR(VLOOKUP(I7,'[1]Master List'!B:D,2,FALSE),""))</f>
        <v>4</v>
      </c>
      <c r="K7" s="14" t="str">
        <f t="shared" si="0"/>
        <v>Great Grand Master</v>
      </c>
      <c r="L7" s="14" t="str">
        <f t="shared" si="1"/>
        <v>10kmFemaleGreat Grand Master</v>
      </c>
      <c r="M7" s="23" cm="1">
        <f t="array" ref="M7">IF(J7="Non-Affiliated",0,IF(J7="","New",IF(G7&gt;_xlfn.MAXIFS('[1]Points table'!F:F,'[1]Points table'!E:E,L7),1,_xlfn.XLOOKUP(L7&amp;G7,'[1]Points table'!E:E&amp;'[1]Points table'!F:F,'[1]Points table'!C:C,"Not Found",1))))</f>
        <v>5</v>
      </c>
    </row>
    <row r="8" spans="1:21" x14ac:dyDescent="0.3">
      <c r="A8" t="s">
        <v>308</v>
      </c>
      <c r="B8" t="s">
        <v>173</v>
      </c>
      <c r="C8" s="1" t="s">
        <v>312</v>
      </c>
      <c r="D8" s="5" t="s">
        <v>313</v>
      </c>
      <c r="E8" s="3" t="s">
        <v>7</v>
      </c>
      <c r="F8" s="3" t="s">
        <v>166</v>
      </c>
      <c r="G8" s="6">
        <v>7.1712962962962964E-2</v>
      </c>
      <c r="H8">
        <v>58</v>
      </c>
      <c r="I8" t="s">
        <v>12</v>
      </c>
      <c r="J8" s="17">
        <f>IF(I8="","Non-Affiliated",IFERROR(VLOOKUP(I8,'[1]Master List'!B:D,2,FALSE),""))</f>
        <v>1</v>
      </c>
      <c r="K8" s="14" t="str">
        <f t="shared" si="0"/>
        <v>Great Grand Master</v>
      </c>
      <c r="L8" s="14" t="str">
        <f t="shared" si="1"/>
        <v>10kmMaleGreat Grand Master</v>
      </c>
      <c r="M8" s="23" cm="1">
        <f t="array" ref="M8">IF(J8="Non-Affiliated",0,IF(J8="","New",IF(G8&gt;_xlfn.MAXIFS('[1]Points table'!F:F,'[1]Points table'!E:E,L8),1,_xlfn.XLOOKUP(L8&amp;G8,'[1]Points table'!E:E&amp;'[1]Points table'!F:F,'[1]Points table'!C:C,"Not Found",1))))</f>
        <v>1</v>
      </c>
    </row>
    <row r="9" spans="1:21" x14ac:dyDescent="0.3">
      <c r="A9" t="s">
        <v>308</v>
      </c>
      <c r="B9" t="s">
        <v>173</v>
      </c>
      <c r="C9" s="5" t="s">
        <v>314</v>
      </c>
      <c r="D9" s="5" t="s">
        <v>315</v>
      </c>
      <c r="E9" s="3" t="s">
        <v>8</v>
      </c>
      <c r="F9" s="2" t="s">
        <v>164</v>
      </c>
      <c r="G9" s="6">
        <v>5.7719907407407407E-2</v>
      </c>
      <c r="H9">
        <v>47</v>
      </c>
      <c r="I9" t="s">
        <v>12</v>
      </c>
      <c r="J9" s="17">
        <f>IF(I9="","Non-Affiliated",IFERROR(VLOOKUP(I9,'[1]Master List'!B:D,2,FALSE),""))</f>
        <v>1</v>
      </c>
      <c r="K9" s="14" t="str">
        <f t="shared" si="0"/>
        <v>Great Grand Master</v>
      </c>
      <c r="L9" s="14" t="str">
        <f t="shared" si="1"/>
        <v>10kmFemaleGreat Grand Master</v>
      </c>
      <c r="M9" s="23" cm="1">
        <f t="array" ref="M9">IF(J9="Non-Affiliated",0,IF(J9="","New",IF(G9&gt;_xlfn.MAXIFS('[1]Points table'!F:F,'[1]Points table'!E:E,L9),1,_xlfn.XLOOKUP(L9&amp;G9,'[1]Points table'!E:E&amp;'[1]Points table'!F:F,'[1]Points table'!C:C,"Not Found",1))))</f>
        <v>7</v>
      </c>
    </row>
    <row r="10" spans="1:21" x14ac:dyDescent="0.3">
      <c r="A10" t="s">
        <v>308</v>
      </c>
      <c r="B10" t="s">
        <v>173</v>
      </c>
      <c r="C10" s="1" t="s">
        <v>176</v>
      </c>
      <c r="D10" s="1" t="s">
        <v>39</v>
      </c>
      <c r="E10" s="2" t="s">
        <v>8</v>
      </c>
      <c r="F10" s="2" t="s">
        <v>164</v>
      </c>
      <c r="G10" s="6">
        <v>5.122685185185185E-2</v>
      </c>
      <c r="H10">
        <v>41</v>
      </c>
      <c r="I10" t="s">
        <v>12</v>
      </c>
      <c r="J10" s="17">
        <f>IF(I10="","Non-Affiliated",IFERROR(VLOOKUP(I10,'[1]Master List'!B:D,2,FALSE),""))</f>
        <v>1</v>
      </c>
      <c r="K10" s="14" t="str">
        <f t="shared" si="0"/>
        <v>Great Grand Master</v>
      </c>
      <c r="L10" s="14" t="str">
        <f t="shared" si="1"/>
        <v>10kmFemaleGreat Grand Master</v>
      </c>
      <c r="M10" s="23" cm="1">
        <f t="array" ref="M10">IF(J10="Non-Affiliated",0,IF(J10="","New",IF(G10&gt;_xlfn.MAXIFS('[1]Points table'!F:F,'[1]Points table'!E:E,L10),1,_xlfn.XLOOKUP(L10&amp;G10,'[1]Points table'!E:E&amp;'[1]Points table'!F:F,'[1]Points table'!C:C,"Not Found",1))))</f>
        <v>10</v>
      </c>
    </row>
    <row r="11" spans="1:21" x14ac:dyDescent="0.3">
      <c r="A11" t="s">
        <v>308</v>
      </c>
      <c r="B11" t="s">
        <v>173</v>
      </c>
      <c r="C11" s="5" t="s">
        <v>152</v>
      </c>
      <c r="D11" s="5" t="s">
        <v>79</v>
      </c>
      <c r="E11" s="3" t="s">
        <v>8</v>
      </c>
      <c r="F11" s="3" t="s">
        <v>166</v>
      </c>
      <c r="G11" s="6">
        <v>7.784722222222222E-2</v>
      </c>
      <c r="H11">
        <v>55</v>
      </c>
      <c r="I11" t="s">
        <v>107</v>
      </c>
      <c r="J11" s="17">
        <f>IF(I11="","Non-Affiliated",IFERROR(VLOOKUP(I11,'[1]Master List'!B:D,2,FALSE),""))</f>
        <v>3</v>
      </c>
      <c r="K11" s="14" t="str">
        <f t="shared" si="0"/>
        <v>Great Grand Master</v>
      </c>
      <c r="L11" s="14" t="str">
        <f t="shared" si="1"/>
        <v>10kmFemaleGreat Grand Master</v>
      </c>
      <c r="M11" s="23" cm="1">
        <f t="array" ref="M11">IF(J11="Non-Affiliated",0,IF(J11="","New",IF(G11&gt;_xlfn.MAXIFS('[1]Points table'!F:F,'[1]Points table'!E:E,L11),1,_xlfn.XLOOKUP(L11&amp;G11,'[1]Points table'!E:E&amp;'[1]Points table'!F:F,'[1]Points table'!C:C,"Not Found",1))))</f>
        <v>1</v>
      </c>
    </row>
    <row r="12" spans="1:21" x14ac:dyDescent="0.3">
      <c r="A12" t="s">
        <v>308</v>
      </c>
      <c r="B12" t="s">
        <v>173</v>
      </c>
      <c r="C12" s="5" t="s">
        <v>316</v>
      </c>
      <c r="D12" s="5" t="s">
        <v>182</v>
      </c>
      <c r="E12" s="3" t="s">
        <v>8</v>
      </c>
      <c r="F12" s="3" t="s">
        <v>164</v>
      </c>
      <c r="G12" s="6">
        <v>6.3506944444444449E-2</v>
      </c>
      <c r="H12">
        <v>48</v>
      </c>
      <c r="I12" t="s">
        <v>76</v>
      </c>
      <c r="J12" s="17">
        <f>IF(I12="","Non-Affiliated",IFERROR(VLOOKUP(I12,'[1]Master List'!B:D,2,FALSE),""))</f>
        <v>3</v>
      </c>
      <c r="K12" s="14" t="str">
        <f t="shared" si="0"/>
        <v>Great Grand Master</v>
      </c>
      <c r="L12" s="14" t="str">
        <f t="shared" si="1"/>
        <v>10kmFemaleGreat Grand Master</v>
      </c>
      <c r="M12" s="23" cm="1">
        <f t="array" ref="M12">IF(J12="Non-Affiliated",0,IF(J12="","New",IF(G12&gt;_xlfn.MAXIFS('[1]Points table'!F:F,'[1]Points table'!E:E,L12),1,_xlfn.XLOOKUP(L12&amp;G12,'[1]Points table'!E:E&amp;'[1]Points table'!F:F,'[1]Points table'!C:C,"Not Found",1))))</f>
        <v>4</v>
      </c>
    </row>
    <row r="13" spans="1:21" x14ac:dyDescent="0.3">
      <c r="A13" t="s">
        <v>308</v>
      </c>
      <c r="B13" t="s">
        <v>173</v>
      </c>
      <c r="C13" s="5" t="s">
        <v>137</v>
      </c>
      <c r="D13" s="5" t="s">
        <v>219</v>
      </c>
      <c r="E13" s="3" t="s">
        <v>8</v>
      </c>
      <c r="F13" s="3" t="s">
        <v>164</v>
      </c>
      <c r="G13" s="6">
        <v>7.8842592592592589E-2</v>
      </c>
      <c r="H13">
        <v>42</v>
      </c>
      <c r="I13" t="s">
        <v>38</v>
      </c>
      <c r="J13" s="17">
        <f>IF(I13="","Non-Affiliated",IFERROR(VLOOKUP(I13,'[1]Master List'!B:D,2,FALSE),""))</f>
        <v>3</v>
      </c>
      <c r="K13" s="14" t="str">
        <f t="shared" si="0"/>
        <v>Great Grand Master</v>
      </c>
      <c r="L13" s="14" t="str">
        <f t="shared" si="1"/>
        <v>10kmFemaleGreat Grand Master</v>
      </c>
      <c r="M13" s="23" cm="1">
        <f t="array" ref="M13">IF(J13="Non-Affiliated",0,IF(J13="","New",IF(G13&gt;_xlfn.MAXIFS('[1]Points table'!F:F,'[1]Points table'!E:E,L13),1,_xlfn.XLOOKUP(L13&amp;G13,'[1]Points table'!E:E&amp;'[1]Points table'!F:F,'[1]Points table'!C:C,"Not Found",1))))</f>
        <v>1</v>
      </c>
    </row>
    <row r="14" spans="1:21" x14ac:dyDescent="0.3">
      <c r="A14" t="s">
        <v>308</v>
      </c>
      <c r="B14" t="s">
        <v>173</v>
      </c>
      <c r="C14" s="5" t="s">
        <v>87</v>
      </c>
      <c r="D14" s="5" t="s">
        <v>49</v>
      </c>
      <c r="E14" s="3" t="s">
        <v>8</v>
      </c>
      <c r="F14" s="3" t="s">
        <v>167</v>
      </c>
      <c r="G14" s="6">
        <v>7.1539351851851854E-2</v>
      </c>
      <c r="H14">
        <v>68</v>
      </c>
      <c r="I14" t="s">
        <v>168</v>
      </c>
      <c r="J14" s="17">
        <f>IF(I14="","Non-Affiliated",IFERROR(VLOOKUP(I14,'[1]Master List'!B:D,2,FALSE),""))</f>
        <v>2</v>
      </c>
      <c r="K14" s="14" t="str">
        <f t="shared" si="0"/>
        <v>Great Grand Master</v>
      </c>
      <c r="L14" s="14" t="str">
        <f t="shared" si="1"/>
        <v>10kmFemaleGreat Grand Master</v>
      </c>
      <c r="M14" s="23" cm="1">
        <f t="array" ref="M14">IF(J14="Non-Affiliated",0,IF(J14="","New",IF(G14&gt;_xlfn.MAXIFS('[1]Points table'!F:F,'[1]Points table'!E:E,L14),1,_xlfn.XLOOKUP(L14&amp;G14,'[1]Points table'!E:E&amp;'[1]Points table'!F:F,'[1]Points table'!C:C,"Not Found",1))))</f>
        <v>1</v>
      </c>
    </row>
    <row r="15" spans="1:21" x14ac:dyDescent="0.3">
      <c r="A15" t="s">
        <v>308</v>
      </c>
      <c r="B15" t="s">
        <v>173</v>
      </c>
      <c r="C15" s="5" t="s">
        <v>317</v>
      </c>
      <c r="D15" s="5" t="s">
        <v>183</v>
      </c>
      <c r="E15" s="3" t="s">
        <v>8</v>
      </c>
      <c r="F15" s="3" t="s">
        <v>166</v>
      </c>
      <c r="G15" s="6">
        <v>7.7638888888888882E-2</v>
      </c>
      <c r="H15">
        <v>56</v>
      </c>
      <c r="I15" t="s">
        <v>168</v>
      </c>
      <c r="J15" s="17">
        <f>IF(I15="","Non-Affiliated",IFERROR(VLOOKUP(I15,'[1]Master List'!B:D,2,FALSE),""))</f>
        <v>2</v>
      </c>
      <c r="K15" s="14" t="str">
        <f t="shared" si="0"/>
        <v>Great Grand Master</v>
      </c>
      <c r="L15" s="14" t="str">
        <f t="shared" si="1"/>
        <v>10kmFemaleGreat Grand Master</v>
      </c>
      <c r="M15" s="23" cm="1">
        <f t="array" ref="M15">IF(J15="Non-Affiliated",0,IF(J15="","New",IF(G15&gt;_xlfn.MAXIFS('[1]Points table'!F:F,'[1]Points table'!E:E,L15),1,_xlfn.XLOOKUP(L15&amp;G15,'[1]Points table'!E:E&amp;'[1]Points table'!F:F,'[1]Points table'!C:C,"Not Found",1))))</f>
        <v>1</v>
      </c>
    </row>
    <row r="16" spans="1:21" x14ac:dyDescent="0.3">
      <c r="A16" t="s">
        <v>308</v>
      </c>
      <c r="B16" t="s">
        <v>173</v>
      </c>
      <c r="C16" s="5" t="s">
        <v>217</v>
      </c>
      <c r="D16" s="5" t="s">
        <v>102</v>
      </c>
      <c r="E16" s="3" t="s">
        <v>8</v>
      </c>
      <c r="F16" s="3" t="s">
        <v>167</v>
      </c>
      <c r="G16" s="6">
        <v>7.1516203703703707E-2</v>
      </c>
      <c r="H16">
        <v>65</v>
      </c>
      <c r="I16" t="s">
        <v>168</v>
      </c>
      <c r="J16" s="17">
        <f>IF(I16="","Non-Affiliated",IFERROR(VLOOKUP(I16,'[1]Master List'!B:D,2,FALSE),""))</f>
        <v>2</v>
      </c>
      <c r="K16" s="14" t="str">
        <f t="shared" si="0"/>
        <v>Great Grand Master</v>
      </c>
      <c r="L16" s="14" t="str">
        <f t="shared" si="1"/>
        <v>10kmFemaleGreat Grand Master</v>
      </c>
      <c r="M16" s="23" cm="1">
        <f t="array" ref="M16">IF(J16="Non-Affiliated",0,IF(J16="","New",IF(G16&gt;_xlfn.MAXIFS('[1]Points table'!F:F,'[1]Points table'!E:E,L16),1,_xlfn.XLOOKUP(L16&amp;G16,'[1]Points table'!E:E&amp;'[1]Points table'!F:F,'[1]Points table'!C:C,"Not Found",1))))</f>
        <v>1</v>
      </c>
    </row>
    <row r="17" spans="1:13" x14ac:dyDescent="0.3">
      <c r="A17" t="s">
        <v>308</v>
      </c>
      <c r="B17" t="s">
        <v>173</v>
      </c>
      <c r="C17" s="5" t="s">
        <v>132</v>
      </c>
      <c r="D17" s="5" t="s">
        <v>147</v>
      </c>
      <c r="E17" s="3" t="s">
        <v>8</v>
      </c>
      <c r="F17" s="2" t="s">
        <v>166</v>
      </c>
      <c r="G17" s="6">
        <v>6.7534722222222218E-2</v>
      </c>
      <c r="H17">
        <v>53</v>
      </c>
      <c r="I17" t="s">
        <v>168</v>
      </c>
      <c r="J17" s="17">
        <f>IF(I17="","Non-Affiliated",IFERROR(VLOOKUP(I17,'[1]Master List'!B:D,2,FALSE),""))</f>
        <v>2</v>
      </c>
      <c r="K17" s="14" t="str">
        <f t="shared" si="0"/>
        <v>Great Grand Master</v>
      </c>
      <c r="L17" s="14" t="str">
        <f t="shared" si="1"/>
        <v>10kmFemaleGreat Grand Master</v>
      </c>
      <c r="M17" s="23" cm="1">
        <f t="array" ref="M17">IF(J17="Non-Affiliated",0,IF(J17="","New",IF(G17&gt;_xlfn.MAXIFS('[1]Points table'!F:F,'[1]Points table'!E:E,L17),1,_xlfn.XLOOKUP(L17&amp;G17,'[1]Points table'!E:E&amp;'[1]Points table'!F:F,'[1]Points table'!C:C,"Not Found",1))))</f>
        <v>1</v>
      </c>
    </row>
    <row r="18" spans="1:13" x14ac:dyDescent="0.3">
      <c r="A18" t="s">
        <v>308</v>
      </c>
      <c r="B18" t="s">
        <v>173</v>
      </c>
      <c r="C18" s="5" t="s">
        <v>93</v>
      </c>
      <c r="D18" s="5" t="s">
        <v>148</v>
      </c>
      <c r="E18" s="3" t="s">
        <v>8</v>
      </c>
      <c r="F18" s="2" t="s">
        <v>166</v>
      </c>
      <c r="G18" s="6">
        <v>6.8668981481481484E-2</v>
      </c>
      <c r="H18">
        <v>52</v>
      </c>
      <c r="I18" t="s">
        <v>41</v>
      </c>
      <c r="J18" s="17">
        <f>IF(I18="","Non-Affiliated",IFERROR(VLOOKUP(I18,'[1]Master List'!B:D,2,FALSE),""))</f>
        <v>3</v>
      </c>
      <c r="K18" s="14" t="str">
        <f t="shared" si="0"/>
        <v>Great Grand Master</v>
      </c>
      <c r="L18" s="14" t="str">
        <f t="shared" si="1"/>
        <v>10kmFemaleGreat Grand Master</v>
      </c>
      <c r="M18" s="23" cm="1">
        <f t="array" ref="M18">IF(J18="Non-Affiliated",0,IF(J18="","New",IF(G18&gt;_xlfn.MAXIFS('[1]Points table'!F:F,'[1]Points table'!E:E,L18),1,_xlfn.XLOOKUP(L18&amp;G18,'[1]Points table'!E:E&amp;'[1]Points table'!F:F,'[1]Points table'!C:C,"Not Found",1))))</f>
        <v>1</v>
      </c>
    </row>
    <row r="19" spans="1:13" x14ac:dyDescent="0.3">
      <c r="A19" t="s">
        <v>308</v>
      </c>
      <c r="B19" t="s">
        <v>173</v>
      </c>
      <c r="C19" s="5" t="s">
        <v>318</v>
      </c>
      <c r="D19" s="5" t="s">
        <v>319</v>
      </c>
      <c r="E19" s="3" t="s">
        <v>7</v>
      </c>
      <c r="F19" s="2" t="s">
        <v>165</v>
      </c>
      <c r="G19" s="6">
        <v>5.3819444444444448E-2</v>
      </c>
      <c r="H19">
        <v>37</v>
      </c>
      <c r="I19" t="s">
        <v>159</v>
      </c>
      <c r="J19" s="17">
        <f>IF(I19="","Non-Affiliated",IFERROR(VLOOKUP(I19,'[1]Master List'!B:D,2,FALSE),""))</f>
        <v>3</v>
      </c>
      <c r="K19" s="14" t="str">
        <f t="shared" si="0"/>
        <v>Great Grand Master</v>
      </c>
      <c r="L19" s="14" t="str">
        <f t="shared" si="1"/>
        <v>10kmMaleGreat Grand Master</v>
      </c>
      <c r="M19" s="23" cm="1">
        <f t="array" ref="M19">IF(J19="Non-Affiliated",0,IF(J19="","New",IF(G19&gt;_xlfn.MAXIFS('[1]Points table'!F:F,'[1]Points table'!E:E,L19),1,_xlfn.XLOOKUP(L19&amp;G19,'[1]Points table'!E:E&amp;'[1]Points table'!F:F,'[1]Points table'!C:C,"Not Found",1))))</f>
        <v>8</v>
      </c>
    </row>
    <row r="20" spans="1:13" x14ac:dyDescent="0.3">
      <c r="A20" t="s">
        <v>308</v>
      </c>
      <c r="B20" t="s">
        <v>173</v>
      </c>
      <c r="C20" s="1" t="s">
        <v>320</v>
      </c>
      <c r="D20" s="5" t="s">
        <v>321</v>
      </c>
      <c r="E20" s="3" t="s">
        <v>7</v>
      </c>
      <c r="F20" s="3" t="s">
        <v>166</v>
      </c>
      <c r="G20" s="6">
        <v>7.6412037037037042E-2</v>
      </c>
      <c r="H20">
        <v>50</v>
      </c>
      <c r="I20" t="s">
        <v>322</v>
      </c>
      <c r="J20" s="17" t="str">
        <f>IF(I20="","Non-Affiliated",IFERROR(VLOOKUP(I20,'[1]Master List'!B:D,2,FALSE),""))</f>
        <v/>
      </c>
      <c r="K20" s="14" t="str">
        <f t="shared" si="0"/>
        <v>Great Grand Master</v>
      </c>
      <c r="L20" s="14" t="str">
        <f t="shared" si="1"/>
        <v>10kmMaleGreat Grand Master</v>
      </c>
      <c r="M20" s="23" t="str" cm="1">
        <f t="array" ref="M20">IF(J20="Non-Affiliated",0,IF(J20="","New",IF(G20&gt;_xlfn.MAXIFS('[1]Points table'!F:F,'[1]Points table'!E:E,L20),1,_xlfn.XLOOKUP(L20&amp;G20,'[1]Points table'!E:E&amp;'[1]Points table'!F:F,'[1]Points table'!C:C,"Not Found",1))))</f>
        <v>New</v>
      </c>
    </row>
    <row r="21" spans="1:13" x14ac:dyDescent="0.3">
      <c r="A21" t="s">
        <v>308</v>
      </c>
      <c r="B21" t="s">
        <v>173</v>
      </c>
      <c r="C21" s="1" t="s">
        <v>99</v>
      </c>
      <c r="D21" s="5" t="s">
        <v>191</v>
      </c>
      <c r="E21" s="3" t="s">
        <v>8</v>
      </c>
      <c r="F21" s="3" t="s">
        <v>164</v>
      </c>
      <c r="G21" s="6">
        <v>5.5370370370370368E-2</v>
      </c>
      <c r="H21">
        <v>47</v>
      </c>
      <c r="I21" t="s">
        <v>170</v>
      </c>
      <c r="J21" s="17">
        <f>IF(I21="","Non-Affiliated",IFERROR(VLOOKUP(I21,'[1]Master List'!B:D,2,FALSE),""))</f>
        <v>2</v>
      </c>
      <c r="K21" s="14" t="str">
        <f t="shared" si="0"/>
        <v>Great Grand Master</v>
      </c>
      <c r="L21" s="14" t="str">
        <f t="shared" si="1"/>
        <v>10kmFemaleGreat Grand Master</v>
      </c>
      <c r="M21" s="23" cm="1">
        <f t="array" ref="M21">IF(J21="Non-Affiliated",0,IF(J21="","New",IF(G21&gt;_xlfn.MAXIFS('[1]Points table'!F:F,'[1]Points table'!E:E,L21),1,_xlfn.XLOOKUP(L21&amp;G21,'[1]Points table'!E:E&amp;'[1]Points table'!F:F,'[1]Points table'!C:C,"Not Found",1))))</f>
        <v>8</v>
      </c>
    </row>
    <row r="22" spans="1:13" x14ac:dyDescent="0.3">
      <c r="A22" t="s">
        <v>308</v>
      </c>
      <c r="B22" t="s">
        <v>173</v>
      </c>
      <c r="C22" s="1" t="s">
        <v>248</v>
      </c>
      <c r="D22" s="5" t="s">
        <v>114</v>
      </c>
      <c r="E22" s="3" t="s">
        <v>8</v>
      </c>
      <c r="F22" s="3" t="s">
        <v>167</v>
      </c>
      <c r="G22" s="6">
        <v>6.4629629629629634E-2</v>
      </c>
      <c r="H22">
        <v>66</v>
      </c>
      <c r="I22" t="s">
        <v>193</v>
      </c>
      <c r="J22" s="17" t="str">
        <f>IF(I22="","Non-Affiliated",IFERROR(VLOOKUP(I22,'[1]Master List'!B:D,2,FALSE),""))</f>
        <v/>
      </c>
      <c r="K22" s="14" t="str">
        <f t="shared" si="0"/>
        <v>Great Grand Master</v>
      </c>
      <c r="L22" s="14" t="str">
        <f t="shared" si="1"/>
        <v>10kmFemaleGreat Grand Master</v>
      </c>
      <c r="M22" s="23" t="str" cm="1">
        <f t="array" ref="M22">IF(J22="Non-Affiliated",0,IF(J22="","New",IF(G22&gt;_xlfn.MAXIFS('[1]Points table'!F:F,'[1]Points table'!E:E,L22),1,_xlfn.XLOOKUP(L22&amp;G22,'[1]Points table'!E:E&amp;'[1]Points table'!F:F,'[1]Points table'!C:C,"Not Found",1))))</f>
        <v>New</v>
      </c>
    </row>
    <row r="23" spans="1:13" x14ac:dyDescent="0.3">
      <c r="A23" t="s">
        <v>308</v>
      </c>
      <c r="B23" t="s">
        <v>173</v>
      </c>
      <c r="C23" s="5" t="s">
        <v>42</v>
      </c>
      <c r="D23" s="5" t="s">
        <v>323</v>
      </c>
      <c r="E23" s="3" t="s">
        <v>8</v>
      </c>
      <c r="F23" s="3" t="s">
        <v>164</v>
      </c>
      <c r="G23" s="6">
        <v>8.4270833333333336E-2</v>
      </c>
      <c r="H23">
        <v>40</v>
      </c>
      <c r="I23" t="s">
        <v>324</v>
      </c>
      <c r="J23" s="17">
        <f>IF(I23="","Non-Affiliated",IFERROR(VLOOKUP(I23,'[1]Master List'!B:D,2,FALSE),""))</f>
        <v>4</v>
      </c>
      <c r="K23" s="14" t="str">
        <f t="shared" si="0"/>
        <v>Great Grand Master</v>
      </c>
      <c r="L23" s="14" t="str">
        <f t="shared" si="1"/>
        <v>10kmFemaleGreat Grand Master</v>
      </c>
      <c r="M23" s="23" cm="1">
        <f t="array" ref="M23">IF(J23="Non-Affiliated",0,IF(J23="","New",IF(G23&gt;_xlfn.MAXIFS('[1]Points table'!F:F,'[1]Points table'!E:E,L23),1,_xlfn.XLOOKUP(L23&amp;G23,'[1]Points table'!E:E&amp;'[1]Points table'!F:F,'[1]Points table'!C:C,"Not Found",1))))</f>
        <v>1</v>
      </c>
    </row>
    <row r="24" spans="1:13" x14ac:dyDescent="0.3">
      <c r="A24" t="s">
        <v>308</v>
      </c>
      <c r="B24" t="s">
        <v>173</v>
      </c>
      <c r="C24" s="5" t="s">
        <v>105</v>
      </c>
      <c r="D24" s="5" t="s">
        <v>285</v>
      </c>
      <c r="E24" s="3" t="s">
        <v>8</v>
      </c>
      <c r="F24" s="3" t="s">
        <v>164</v>
      </c>
      <c r="G24" s="6">
        <v>7.7048611111111109E-2</v>
      </c>
      <c r="H24">
        <v>45</v>
      </c>
      <c r="I24" t="s">
        <v>324</v>
      </c>
      <c r="J24" s="17">
        <f>IF(I24="","Non-Affiliated",IFERROR(VLOOKUP(I24,'[1]Master List'!B:D,2,FALSE),""))</f>
        <v>4</v>
      </c>
      <c r="K24" s="14" t="str">
        <f t="shared" si="0"/>
        <v>Great Grand Master</v>
      </c>
      <c r="L24" s="14" t="str">
        <f t="shared" si="1"/>
        <v>10kmFemaleGreat Grand Master</v>
      </c>
      <c r="M24" s="23" cm="1">
        <f t="array" ref="M24">IF(J24="Non-Affiliated",0,IF(J24="","New",IF(G24&gt;_xlfn.MAXIFS('[1]Points table'!F:F,'[1]Points table'!E:E,L24),1,_xlfn.XLOOKUP(L24&amp;G24,'[1]Points table'!E:E&amp;'[1]Points table'!F:F,'[1]Points table'!C:C,"Not Found",1))))</f>
        <v>1</v>
      </c>
    </row>
    <row r="25" spans="1:13" x14ac:dyDescent="0.3">
      <c r="A25" t="s">
        <v>308</v>
      </c>
      <c r="B25" t="s">
        <v>173</v>
      </c>
      <c r="C25" s="5" t="s">
        <v>325</v>
      </c>
      <c r="D25" s="5" t="s">
        <v>326</v>
      </c>
      <c r="E25" s="3" t="s">
        <v>8</v>
      </c>
      <c r="F25" s="3" t="s">
        <v>165</v>
      </c>
      <c r="G25" s="6">
        <v>6.8622685185185189E-2</v>
      </c>
      <c r="H25">
        <v>37</v>
      </c>
      <c r="I25" t="s">
        <v>138</v>
      </c>
      <c r="J25" s="17">
        <f>IF(I25="","Non-Affiliated",IFERROR(VLOOKUP(I25,'[1]Master List'!B:D,2,FALSE),""))</f>
        <v>3</v>
      </c>
      <c r="K25" s="14" t="str">
        <f t="shared" si="0"/>
        <v>Great Grand Master</v>
      </c>
      <c r="L25" s="14" t="str">
        <f t="shared" si="1"/>
        <v>10kmFemaleGreat Grand Master</v>
      </c>
      <c r="M25" s="23" cm="1">
        <f t="array" ref="M25">IF(J25="Non-Affiliated",0,IF(J25="","New",IF(G25&gt;_xlfn.MAXIFS('[1]Points table'!F:F,'[1]Points table'!E:E,L25),1,_xlfn.XLOOKUP(L25&amp;G25,'[1]Points table'!E:E&amp;'[1]Points table'!F:F,'[1]Points table'!C:C,"Not Found",1))))</f>
        <v>1</v>
      </c>
    </row>
    <row r="26" spans="1:13" x14ac:dyDescent="0.3">
      <c r="A26" t="s">
        <v>308</v>
      </c>
      <c r="B26" t="s">
        <v>173</v>
      </c>
      <c r="C26" s="5" t="s">
        <v>127</v>
      </c>
      <c r="D26" s="5" t="s">
        <v>130</v>
      </c>
      <c r="E26" s="3" t="s">
        <v>8</v>
      </c>
      <c r="F26" s="2" t="s">
        <v>169</v>
      </c>
      <c r="G26" s="6">
        <v>6.21875E-2</v>
      </c>
      <c r="H26">
        <v>76</v>
      </c>
      <c r="I26" t="s">
        <v>138</v>
      </c>
      <c r="J26" s="17">
        <f>IF(I26="","Non-Affiliated",IFERROR(VLOOKUP(I26,'[1]Master List'!B:D,2,FALSE),""))</f>
        <v>3</v>
      </c>
      <c r="K26" s="14" t="str">
        <f t="shared" si="0"/>
        <v>Great Grand Master</v>
      </c>
      <c r="L26" s="14" t="str">
        <f t="shared" si="1"/>
        <v>10kmFemaleGreat Grand Master</v>
      </c>
      <c r="M26" s="23" cm="1">
        <f t="array" ref="M26">IF(J26="Non-Affiliated",0,IF(J26="","New",IF(G26&gt;_xlfn.MAXIFS('[1]Points table'!F:F,'[1]Points table'!E:E,L26),1,_xlfn.XLOOKUP(L26&amp;G26,'[1]Points table'!E:E&amp;'[1]Points table'!F:F,'[1]Points table'!C:C,"Not Found",1))))</f>
        <v>5</v>
      </c>
    </row>
    <row r="27" spans="1:13" x14ac:dyDescent="0.3">
      <c r="A27" t="s">
        <v>308</v>
      </c>
      <c r="B27" t="s">
        <v>173</v>
      </c>
      <c r="C27" s="1" t="s">
        <v>327</v>
      </c>
      <c r="D27" s="5" t="s">
        <v>328</v>
      </c>
      <c r="E27" s="3" t="s">
        <v>8</v>
      </c>
      <c r="F27" s="2" t="s">
        <v>167</v>
      </c>
      <c r="G27" s="6">
        <v>6.277777777777778E-2</v>
      </c>
      <c r="H27">
        <v>69</v>
      </c>
      <c r="I27" t="s">
        <v>118</v>
      </c>
      <c r="J27" s="17">
        <f>IF(I27="","Non-Affiliated",IFERROR(VLOOKUP(I27,'[1]Master List'!B:D,2,FALSE),""))</f>
        <v>3</v>
      </c>
      <c r="K27" s="14" t="str">
        <f t="shared" si="0"/>
        <v>Great Grand Master</v>
      </c>
      <c r="L27" s="14" t="str">
        <f t="shared" si="1"/>
        <v>10kmFemaleGreat Grand Master</v>
      </c>
      <c r="M27" s="23" cm="1">
        <f t="array" ref="M27">IF(J27="Non-Affiliated",0,IF(J27="","New",IF(G27&gt;_xlfn.MAXIFS('[1]Points table'!F:F,'[1]Points table'!E:E,L27),1,_xlfn.XLOOKUP(L27&amp;G27,'[1]Points table'!E:E&amp;'[1]Points table'!F:F,'[1]Points table'!C:C,"Not Found",1))))</f>
        <v>5</v>
      </c>
    </row>
    <row r="28" spans="1:13" x14ac:dyDescent="0.3">
      <c r="A28" t="s">
        <v>308</v>
      </c>
      <c r="B28" t="s">
        <v>173</v>
      </c>
      <c r="C28" s="1" t="s">
        <v>127</v>
      </c>
      <c r="D28" s="5" t="s">
        <v>141</v>
      </c>
      <c r="E28" s="3" t="s">
        <v>8</v>
      </c>
      <c r="F28" s="3" t="s">
        <v>169</v>
      </c>
      <c r="G28" s="6">
        <v>6.6365740740740739E-2</v>
      </c>
      <c r="H28">
        <v>70</v>
      </c>
      <c r="I28" t="s">
        <v>20</v>
      </c>
      <c r="J28" s="17">
        <f>IF(I28="","Non-Affiliated",IFERROR(VLOOKUP(I28,'[1]Master List'!B:D,2,FALSE),""))</f>
        <v>3</v>
      </c>
      <c r="K28" s="14" t="str">
        <f t="shared" si="0"/>
        <v>Great Grand Master</v>
      </c>
      <c r="L28" s="14" t="str">
        <f t="shared" si="1"/>
        <v>10kmFemaleGreat Grand Master</v>
      </c>
      <c r="M28" s="23" cm="1">
        <f t="array" ref="M28">IF(J28="Non-Affiliated",0,IF(J28="","New",IF(G28&gt;_xlfn.MAXIFS('[1]Points table'!F:F,'[1]Points table'!E:E,L28),1,_xlfn.XLOOKUP(L28&amp;G28,'[1]Points table'!E:E&amp;'[1]Points table'!F:F,'[1]Points table'!C:C,"Not Found",1))))</f>
        <v>3</v>
      </c>
    </row>
    <row r="29" spans="1:13" x14ac:dyDescent="0.3">
      <c r="A29" t="s">
        <v>308</v>
      </c>
      <c r="B29" t="s">
        <v>173</v>
      </c>
      <c r="C29" s="5" t="s">
        <v>329</v>
      </c>
      <c r="D29" s="5" t="s">
        <v>124</v>
      </c>
      <c r="E29" s="3" t="s">
        <v>8</v>
      </c>
      <c r="F29" s="2" t="s">
        <v>167</v>
      </c>
      <c r="G29" s="6">
        <v>6.6377314814814806E-2</v>
      </c>
      <c r="H29">
        <v>61</v>
      </c>
      <c r="I29" t="s">
        <v>20</v>
      </c>
      <c r="J29" s="17">
        <f>IF(I29="","Non-Affiliated",IFERROR(VLOOKUP(I29,'[1]Master List'!B:D,2,FALSE),""))</f>
        <v>3</v>
      </c>
      <c r="K29" s="14" t="str">
        <f t="shared" si="0"/>
        <v>Great Grand Master</v>
      </c>
      <c r="L29" s="14" t="str">
        <f t="shared" si="1"/>
        <v>10kmFemaleGreat Grand Master</v>
      </c>
      <c r="M29" s="23" cm="1">
        <f t="array" ref="M29">IF(J29="Non-Affiliated",0,IF(J29="","New",IF(G29&gt;_xlfn.MAXIFS('[1]Points table'!F:F,'[1]Points table'!E:E,L29),1,_xlfn.XLOOKUP(L29&amp;G29,'[1]Points table'!E:E&amp;'[1]Points table'!F:F,'[1]Points table'!C:C,"Not Found",1))))</f>
        <v>3</v>
      </c>
    </row>
    <row r="30" spans="1:13" x14ac:dyDescent="0.3">
      <c r="A30" t="s">
        <v>308</v>
      </c>
      <c r="B30" t="s">
        <v>173</v>
      </c>
      <c r="C30" s="1" t="s">
        <v>175</v>
      </c>
      <c r="D30" s="1" t="s">
        <v>196</v>
      </c>
      <c r="E30" s="2" t="s">
        <v>8</v>
      </c>
      <c r="F30" s="2" t="s">
        <v>166</v>
      </c>
      <c r="G30" s="6">
        <v>6.6365740740740739E-2</v>
      </c>
      <c r="H30">
        <v>58</v>
      </c>
      <c r="I30" t="s">
        <v>20</v>
      </c>
      <c r="J30" s="17">
        <f>IF(I30="","Non-Affiliated",IFERROR(VLOOKUP(I30,'[1]Master List'!B:D,2,FALSE),""))</f>
        <v>3</v>
      </c>
      <c r="K30" s="14" t="str">
        <f t="shared" si="0"/>
        <v>Great Grand Master</v>
      </c>
      <c r="L30" s="14" t="str">
        <f t="shared" si="1"/>
        <v>10kmFemaleGreat Grand Master</v>
      </c>
      <c r="M30" s="23" cm="1">
        <f t="array" ref="M30">IF(J30="Non-Affiliated",0,IF(J30="","New",IF(G30&gt;_xlfn.MAXIFS('[1]Points table'!F:F,'[1]Points table'!E:E,L30),1,_xlfn.XLOOKUP(L30&amp;G30,'[1]Points table'!E:E&amp;'[1]Points table'!F:F,'[1]Points table'!C:C,"Not Found",1))))</f>
        <v>3</v>
      </c>
    </row>
    <row r="31" spans="1:13" x14ac:dyDescent="0.3">
      <c r="A31" t="s">
        <v>308</v>
      </c>
      <c r="B31" t="s">
        <v>173</v>
      </c>
      <c r="C31" s="1" t="s">
        <v>330</v>
      </c>
      <c r="D31" s="5" t="s">
        <v>331</v>
      </c>
      <c r="E31" s="3" t="s">
        <v>8</v>
      </c>
      <c r="F31" s="3" t="s">
        <v>164</v>
      </c>
      <c r="G31" s="6">
        <v>5.7893518518518518E-2</v>
      </c>
      <c r="H31">
        <v>40</v>
      </c>
      <c r="I31" t="s">
        <v>24</v>
      </c>
      <c r="J31" s="17" t="str">
        <f>IF(I31="","Non-Affiliated",IFERROR(VLOOKUP(I31,'[1]Master List'!B:D,2,FALSE),""))</f>
        <v/>
      </c>
      <c r="K31" s="14" t="str">
        <f t="shared" si="0"/>
        <v>Great Grand Master</v>
      </c>
      <c r="L31" s="14" t="str">
        <f t="shared" si="1"/>
        <v>10kmFemaleGreat Grand Master</v>
      </c>
      <c r="M31" s="23" t="str" cm="1">
        <f t="array" ref="M31">IF(J31="Non-Affiliated",0,IF(J31="","New",IF(G31&gt;_xlfn.MAXIFS('[1]Points table'!F:F,'[1]Points table'!E:E,L31),1,_xlfn.XLOOKUP(L31&amp;G31,'[1]Points table'!E:E&amp;'[1]Points table'!F:F,'[1]Points table'!C:C,"Not Found",1))))</f>
        <v>New</v>
      </c>
    </row>
    <row r="32" spans="1:13" x14ac:dyDescent="0.3">
      <c r="A32" t="s">
        <v>308</v>
      </c>
      <c r="B32" t="s">
        <v>173</v>
      </c>
      <c r="C32" s="1" t="s">
        <v>332</v>
      </c>
      <c r="D32" s="5" t="s">
        <v>331</v>
      </c>
      <c r="E32" s="3" t="s">
        <v>8</v>
      </c>
      <c r="F32" s="3" t="s">
        <v>149</v>
      </c>
      <c r="G32" s="6">
        <v>5.5555555555555552E-2</v>
      </c>
      <c r="H32">
        <v>16</v>
      </c>
      <c r="I32" t="s">
        <v>24</v>
      </c>
      <c r="J32" s="17" t="str">
        <f>IF(I32="","Non-Affiliated",IFERROR(VLOOKUP(I32,'[1]Master List'!B:D,2,FALSE),""))</f>
        <v/>
      </c>
      <c r="K32" s="14" t="str">
        <f t="shared" si="0"/>
        <v>Great Grand Master</v>
      </c>
      <c r="L32" s="14" t="str">
        <f t="shared" si="1"/>
        <v>10kmFemaleGreat Grand Master</v>
      </c>
      <c r="M32" s="23" t="str" cm="1">
        <f t="array" ref="M32">IF(J32="Non-Affiliated",0,IF(J32="","New",IF(G32&gt;_xlfn.MAXIFS('[1]Points table'!F:F,'[1]Points table'!E:E,L32),1,_xlfn.XLOOKUP(L32&amp;G32,'[1]Points table'!E:E&amp;'[1]Points table'!F:F,'[1]Points table'!C:C,"Not Found",1))))</f>
        <v>New</v>
      </c>
    </row>
    <row r="33" spans="1:13" x14ac:dyDescent="0.3">
      <c r="A33" t="s">
        <v>308</v>
      </c>
      <c r="B33" t="s">
        <v>173</v>
      </c>
      <c r="C33" s="5" t="s">
        <v>16</v>
      </c>
      <c r="D33" s="5" t="s">
        <v>333</v>
      </c>
      <c r="E33" s="3" t="s">
        <v>8</v>
      </c>
      <c r="F33" s="3" t="s">
        <v>165</v>
      </c>
      <c r="G33" s="6">
        <v>7.6215277777777771E-2</v>
      </c>
      <c r="H33">
        <v>38</v>
      </c>
      <c r="I33" t="s">
        <v>77</v>
      </c>
      <c r="J33" s="17">
        <f>IF(I33="","Non-Affiliated",IFERROR(VLOOKUP(I33,'[1]Master List'!B:D,2,FALSE),""))</f>
        <v>2</v>
      </c>
      <c r="K33" s="14" t="str">
        <f t="shared" si="0"/>
        <v>Great Grand Master</v>
      </c>
      <c r="L33" s="14" t="str">
        <f t="shared" si="1"/>
        <v>10kmFemaleGreat Grand Master</v>
      </c>
      <c r="M33" s="23" cm="1">
        <f t="array" ref="M33">IF(J33="Non-Affiliated",0,IF(J33="","New",IF(G33&gt;_xlfn.MAXIFS('[1]Points table'!F:F,'[1]Points table'!E:E,L33),1,_xlfn.XLOOKUP(L33&amp;G33,'[1]Points table'!E:E&amp;'[1]Points table'!F:F,'[1]Points table'!C:C,"Not Found",1))))</f>
        <v>1</v>
      </c>
    </row>
    <row r="34" spans="1:13" x14ac:dyDescent="0.3">
      <c r="A34" t="s">
        <v>308</v>
      </c>
      <c r="B34" t="s">
        <v>173</v>
      </c>
      <c r="C34" s="5" t="s">
        <v>250</v>
      </c>
      <c r="D34" s="5" t="s">
        <v>334</v>
      </c>
      <c r="E34" s="3" t="s">
        <v>8</v>
      </c>
      <c r="F34" s="3" t="s">
        <v>164</v>
      </c>
      <c r="G34" s="6">
        <v>5.5625000000000001E-2</v>
      </c>
      <c r="H34">
        <v>41</v>
      </c>
      <c r="I34" t="s">
        <v>335</v>
      </c>
      <c r="J34" s="17" t="str">
        <f>IF(I34="","Non-Affiliated",IFERROR(VLOOKUP(I34,'[1]Master List'!B:D,2,FALSE),""))</f>
        <v/>
      </c>
      <c r="K34" s="14" t="str">
        <f t="shared" si="0"/>
        <v>Great Grand Master</v>
      </c>
      <c r="L34" s="14" t="str">
        <f t="shared" si="1"/>
        <v>10kmFemaleGreat Grand Master</v>
      </c>
      <c r="M34" s="23" t="str" cm="1">
        <f t="array" ref="M34">IF(J34="Non-Affiliated",0,IF(J34="","New",IF(G34&gt;_xlfn.MAXIFS('[1]Points table'!F:F,'[1]Points table'!E:E,L34),1,_xlfn.XLOOKUP(L34&amp;G34,'[1]Points table'!E:E&amp;'[1]Points table'!F:F,'[1]Points table'!C:C,"Not Found",1))))</f>
        <v>New</v>
      </c>
    </row>
    <row r="35" spans="1:13" x14ac:dyDescent="0.3">
      <c r="A35" t="s">
        <v>308</v>
      </c>
      <c r="B35" t="s">
        <v>173</v>
      </c>
      <c r="C35" s="5" t="s">
        <v>126</v>
      </c>
      <c r="D35" s="5" t="s">
        <v>185</v>
      </c>
      <c r="E35" s="3" t="s">
        <v>8</v>
      </c>
      <c r="F35" s="3" t="s">
        <v>166</v>
      </c>
      <c r="G35" s="6">
        <v>5.6956018518518524E-2</v>
      </c>
      <c r="H35">
        <v>56</v>
      </c>
      <c r="I35" t="s">
        <v>31</v>
      </c>
      <c r="J35" s="17">
        <f>IF(I35="","Non-Affiliated",IFERROR(VLOOKUP(I35,'[1]Master List'!B:D,2,FALSE),""))</f>
        <v>1</v>
      </c>
      <c r="K35" s="14" t="str">
        <f t="shared" si="0"/>
        <v>Great Grand Master</v>
      </c>
      <c r="L35" s="14" t="str">
        <f t="shared" si="1"/>
        <v>10kmFemaleGreat Grand Master</v>
      </c>
      <c r="M35" s="23" cm="1">
        <f t="array" ref="M35">IF(J35="Non-Affiliated",0,IF(J35="","New",IF(G35&gt;_xlfn.MAXIFS('[1]Points table'!F:F,'[1]Points table'!E:E,L35),1,_xlfn.XLOOKUP(L35&amp;G35,'[1]Points table'!E:E&amp;'[1]Points table'!F:F,'[1]Points table'!C:C,"Not Found",1))))</f>
        <v>7</v>
      </c>
    </row>
    <row r="36" spans="1:13" x14ac:dyDescent="0.3">
      <c r="A36" t="s">
        <v>308</v>
      </c>
      <c r="B36" t="s">
        <v>173</v>
      </c>
      <c r="C36" s="1" t="s">
        <v>280</v>
      </c>
      <c r="D36" s="5" t="s">
        <v>19</v>
      </c>
      <c r="E36" s="3" t="s">
        <v>8</v>
      </c>
      <c r="F36" s="3" t="s">
        <v>167</v>
      </c>
      <c r="G36" s="6">
        <v>5.4745370370370368E-2</v>
      </c>
      <c r="H36">
        <v>64</v>
      </c>
      <c r="I36" t="s">
        <v>31</v>
      </c>
      <c r="J36" s="17">
        <f>IF(I36="","Non-Affiliated",IFERROR(VLOOKUP(I36,'[1]Master List'!B:D,2,FALSE),""))</f>
        <v>1</v>
      </c>
      <c r="K36" s="14" t="str">
        <f t="shared" si="0"/>
        <v>Great Grand Master</v>
      </c>
      <c r="L36" s="14" t="str">
        <f t="shared" si="1"/>
        <v>10kmFemaleGreat Grand Master</v>
      </c>
      <c r="M36" s="23" cm="1">
        <f t="array" ref="M36">IF(J36="Non-Affiliated",0,IF(J36="","New",IF(G36&gt;_xlfn.MAXIFS('[1]Points table'!F:F,'[1]Points table'!E:E,L36),1,_xlfn.XLOOKUP(L36&amp;G36,'[1]Points table'!E:E&amp;'[1]Points table'!F:F,'[1]Points table'!C:C,"Not Found",1))))</f>
        <v>9</v>
      </c>
    </row>
    <row r="37" spans="1:13" x14ac:dyDescent="0.3">
      <c r="A37" t="s">
        <v>308</v>
      </c>
      <c r="B37" t="s">
        <v>173</v>
      </c>
      <c r="C37" s="5" t="s">
        <v>336</v>
      </c>
      <c r="D37" s="5" t="s">
        <v>19</v>
      </c>
      <c r="E37" s="3" t="s">
        <v>7</v>
      </c>
      <c r="F37" s="3" t="s">
        <v>167</v>
      </c>
      <c r="G37" s="6">
        <v>4.7222222222222221E-2</v>
      </c>
      <c r="H37">
        <v>67</v>
      </c>
      <c r="I37" t="s">
        <v>31</v>
      </c>
      <c r="J37" s="17">
        <f>IF(I37="","Non-Affiliated",IFERROR(VLOOKUP(I37,'[1]Master List'!B:D,2,FALSE),""))</f>
        <v>1</v>
      </c>
      <c r="K37" s="14" t="str">
        <f t="shared" si="0"/>
        <v>Great Grand Master</v>
      </c>
      <c r="L37" s="14" t="str">
        <f t="shared" si="1"/>
        <v>10kmMaleGreat Grand Master</v>
      </c>
      <c r="M37" s="23" cm="1">
        <f t="array" ref="M37">IF(J37="Non-Affiliated",0,IF(J37="","New",IF(G37&gt;_xlfn.MAXIFS('[1]Points table'!F:F,'[1]Points table'!E:E,L37),1,_xlfn.XLOOKUP(L37&amp;G37,'[1]Points table'!E:E&amp;'[1]Points table'!F:F,'[1]Points table'!C:C,"Not Found",1))))</f>
        <v>10</v>
      </c>
    </row>
    <row r="38" spans="1:13" x14ac:dyDescent="0.3">
      <c r="A38" t="s">
        <v>308</v>
      </c>
      <c r="B38" t="s">
        <v>173</v>
      </c>
      <c r="C38" s="1" t="s">
        <v>337</v>
      </c>
      <c r="D38" s="5" t="s">
        <v>119</v>
      </c>
      <c r="E38" s="3" t="s">
        <v>8</v>
      </c>
      <c r="F38" s="3" t="s">
        <v>169</v>
      </c>
      <c r="G38" s="6">
        <v>4.8576388888888884E-2</v>
      </c>
      <c r="H38">
        <v>70</v>
      </c>
      <c r="I38" t="s">
        <v>31</v>
      </c>
      <c r="J38" s="17">
        <f>IF(I38="","Non-Affiliated",IFERROR(VLOOKUP(I38,'[1]Master List'!B:D,2,FALSE),""))</f>
        <v>1</v>
      </c>
      <c r="K38" s="14" t="str">
        <f t="shared" si="0"/>
        <v>Great Grand Master</v>
      </c>
      <c r="L38" s="14" t="str">
        <f t="shared" si="1"/>
        <v>10kmFemaleGreat Grand Master</v>
      </c>
      <c r="M38" s="23" cm="1">
        <f t="array" ref="M38">IF(J38="Non-Affiliated",0,IF(J38="","New",IF(G38&gt;_xlfn.MAXIFS('[1]Points table'!F:F,'[1]Points table'!E:E,L38),1,_xlfn.XLOOKUP(L38&amp;G38,'[1]Points table'!E:E&amp;'[1]Points table'!F:F,'[1]Points table'!C:C,"Not Found",1))))</f>
        <v>10</v>
      </c>
    </row>
    <row r="39" spans="1:13" x14ac:dyDescent="0.3">
      <c r="A39" t="s">
        <v>308</v>
      </c>
      <c r="B39" t="s">
        <v>173</v>
      </c>
      <c r="C39" s="1" t="s">
        <v>252</v>
      </c>
      <c r="D39" s="5" t="s">
        <v>27</v>
      </c>
      <c r="E39" s="3" t="s">
        <v>8</v>
      </c>
      <c r="F39" s="3" t="s">
        <v>169</v>
      </c>
      <c r="G39" s="6">
        <v>6.0798611111111116E-2</v>
      </c>
      <c r="H39">
        <v>78</v>
      </c>
      <c r="I39" t="s">
        <v>31</v>
      </c>
      <c r="J39" s="17">
        <f>IF(I39="","Non-Affiliated",IFERROR(VLOOKUP(I39,'[1]Master List'!B:D,2,FALSE),""))</f>
        <v>1</v>
      </c>
      <c r="K39" s="14" t="str">
        <f t="shared" si="0"/>
        <v>Great Grand Master</v>
      </c>
      <c r="L39" s="14" t="str">
        <f t="shared" si="1"/>
        <v>10kmFemaleGreat Grand Master</v>
      </c>
      <c r="M39" s="23" cm="1">
        <f t="array" ref="M39">IF(J39="Non-Affiliated",0,IF(J39="","New",IF(G39&gt;_xlfn.MAXIFS('[1]Points table'!F:F,'[1]Points table'!E:E,L39),1,_xlfn.XLOOKUP(L39&amp;G39,'[1]Points table'!E:E&amp;'[1]Points table'!F:F,'[1]Points table'!C:C,"Not Found",1))))</f>
        <v>6</v>
      </c>
    </row>
    <row r="40" spans="1:13" x14ac:dyDescent="0.3">
      <c r="A40" t="s">
        <v>308</v>
      </c>
      <c r="B40" t="s">
        <v>173</v>
      </c>
      <c r="C40" s="1" t="s">
        <v>254</v>
      </c>
      <c r="D40" s="5" t="s">
        <v>14</v>
      </c>
      <c r="E40" s="3" t="s">
        <v>7</v>
      </c>
      <c r="F40" s="2" t="s">
        <v>166</v>
      </c>
      <c r="G40" s="6">
        <v>5.4224537037037036E-2</v>
      </c>
      <c r="H40">
        <v>55</v>
      </c>
      <c r="I40" t="s">
        <v>31</v>
      </c>
      <c r="J40" s="17">
        <f>IF(I40="","Non-Affiliated",IFERROR(VLOOKUP(I40,'[1]Master List'!B:D,2,FALSE),""))</f>
        <v>1</v>
      </c>
      <c r="K40" s="14" t="str">
        <f t="shared" si="0"/>
        <v>Great Grand Master</v>
      </c>
      <c r="L40" s="14" t="str">
        <f t="shared" si="1"/>
        <v>10kmMaleGreat Grand Master</v>
      </c>
      <c r="M40" s="23" cm="1">
        <f t="array" ref="M40">IF(J40="Non-Affiliated",0,IF(J40="","New",IF(G40&gt;_xlfn.MAXIFS('[1]Points table'!F:F,'[1]Points table'!E:E,L40),1,_xlfn.XLOOKUP(L40&amp;G40,'[1]Points table'!E:E&amp;'[1]Points table'!F:F,'[1]Points table'!C:C,"Not Found",1))))</f>
        <v>8</v>
      </c>
    </row>
    <row r="41" spans="1:13" x14ac:dyDescent="0.3">
      <c r="A41" t="s">
        <v>308</v>
      </c>
      <c r="B41" t="s">
        <v>173</v>
      </c>
      <c r="C41" s="1" t="s">
        <v>100</v>
      </c>
      <c r="D41" s="5" t="s">
        <v>222</v>
      </c>
      <c r="E41" s="3" t="s">
        <v>8</v>
      </c>
      <c r="F41" s="2" t="s">
        <v>164</v>
      </c>
      <c r="G41" s="6">
        <v>4.2719907407407408E-2</v>
      </c>
      <c r="H41">
        <v>45</v>
      </c>
      <c r="I41" t="s">
        <v>31</v>
      </c>
      <c r="J41" s="17">
        <f>IF(I41="","Non-Affiliated",IFERROR(VLOOKUP(I41,'[1]Master List'!B:D,2,FALSE),""))</f>
        <v>1</v>
      </c>
      <c r="K41" s="14" t="str">
        <f t="shared" si="0"/>
        <v>Great Grand Master</v>
      </c>
      <c r="L41" s="14" t="str">
        <f t="shared" si="1"/>
        <v>10kmFemaleGreat Grand Master</v>
      </c>
      <c r="M41" s="23" cm="1">
        <f t="array" ref="M41">IF(J41="Non-Affiliated",0,IF(J41="","New",IF(G41&gt;_xlfn.MAXIFS('[1]Points table'!F:F,'[1]Points table'!E:E,L41),1,_xlfn.XLOOKUP(L41&amp;G41,'[1]Points table'!E:E&amp;'[1]Points table'!F:F,'[1]Points table'!C:C,"Not Found",1))))</f>
        <v>10</v>
      </c>
    </row>
    <row r="42" spans="1:13" x14ac:dyDescent="0.3">
      <c r="A42" t="s">
        <v>308</v>
      </c>
      <c r="B42" t="s">
        <v>173</v>
      </c>
      <c r="C42" s="1" t="s">
        <v>221</v>
      </c>
      <c r="D42" s="5" t="s">
        <v>134</v>
      </c>
      <c r="E42" s="3" t="s">
        <v>7</v>
      </c>
      <c r="F42" s="2" t="s">
        <v>167</v>
      </c>
      <c r="G42" s="6">
        <v>4.4884259259259263E-2</v>
      </c>
      <c r="H42">
        <v>69</v>
      </c>
      <c r="I42" t="s">
        <v>31</v>
      </c>
      <c r="J42" s="17">
        <f>IF(I42="","Non-Affiliated",IFERROR(VLOOKUP(I42,'[1]Master List'!B:D,2,FALSE),""))</f>
        <v>1</v>
      </c>
      <c r="K42" s="14" t="str">
        <f t="shared" si="0"/>
        <v>Great Grand Master</v>
      </c>
      <c r="L42" s="14" t="str">
        <f t="shared" si="1"/>
        <v>10kmMaleGreat Grand Master</v>
      </c>
      <c r="M42" s="23" cm="1">
        <f t="array" ref="M42">IF(J42="Non-Affiliated",0,IF(J42="","New",IF(G42&gt;_xlfn.MAXIFS('[1]Points table'!F:F,'[1]Points table'!E:E,L42),1,_xlfn.XLOOKUP(L42&amp;G42,'[1]Points table'!E:E&amp;'[1]Points table'!F:F,'[1]Points table'!C:C,"Not Found",1))))</f>
        <v>10</v>
      </c>
    </row>
    <row r="43" spans="1:13" x14ac:dyDescent="0.3">
      <c r="A43" t="s">
        <v>308</v>
      </c>
      <c r="B43" t="s">
        <v>173</v>
      </c>
      <c r="C43" s="1" t="s">
        <v>210</v>
      </c>
      <c r="D43" s="5" t="s">
        <v>134</v>
      </c>
      <c r="E43" s="3" t="s">
        <v>8</v>
      </c>
      <c r="F43" s="2" t="s">
        <v>169</v>
      </c>
      <c r="G43" s="6">
        <v>5.4953703703703706E-2</v>
      </c>
      <c r="H43">
        <v>71</v>
      </c>
      <c r="I43" t="s">
        <v>31</v>
      </c>
      <c r="J43" s="17">
        <f>IF(I43="","Non-Affiliated",IFERROR(VLOOKUP(I43,'[1]Master List'!B:D,2,FALSE),""))</f>
        <v>1</v>
      </c>
      <c r="K43" s="14" t="str">
        <f t="shared" si="0"/>
        <v>Great Grand Master</v>
      </c>
      <c r="L43" s="14" t="str">
        <f t="shared" si="1"/>
        <v>10kmFemaleGreat Grand Master</v>
      </c>
      <c r="M43" s="23" cm="1">
        <f t="array" ref="M43">IF(J43="Non-Affiliated",0,IF(J43="","New",IF(G43&gt;_xlfn.MAXIFS('[1]Points table'!F:F,'[1]Points table'!E:E,L43),1,_xlfn.XLOOKUP(L43&amp;G43,'[1]Points table'!E:E&amp;'[1]Points table'!F:F,'[1]Points table'!C:C,"Not Found",1))))</f>
        <v>8</v>
      </c>
    </row>
    <row r="44" spans="1:13" x14ac:dyDescent="0.3">
      <c r="A44" t="s">
        <v>308</v>
      </c>
      <c r="B44" t="s">
        <v>173</v>
      </c>
      <c r="C44" s="1" t="s">
        <v>157</v>
      </c>
      <c r="D44" s="1" t="s">
        <v>30</v>
      </c>
      <c r="E44" s="2" t="s">
        <v>7</v>
      </c>
      <c r="F44" s="2" t="s">
        <v>169</v>
      </c>
      <c r="G44" s="6">
        <v>6.5266203703703715E-2</v>
      </c>
      <c r="H44">
        <v>75</v>
      </c>
      <c r="I44" t="s">
        <v>31</v>
      </c>
      <c r="J44" s="17">
        <f>IF(I44="","Non-Affiliated",IFERROR(VLOOKUP(I44,'[1]Master List'!B:D,2,FALSE),""))</f>
        <v>1</v>
      </c>
      <c r="K44" s="14" t="str">
        <f t="shared" si="0"/>
        <v>Great Grand Master</v>
      </c>
      <c r="L44" s="14" t="str">
        <f t="shared" si="1"/>
        <v>10kmMaleGreat Grand Master</v>
      </c>
      <c r="M44" s="23" cm="1">
        <f t="array" ref="M44">IF(J44="Non-Affiliated",0,IF(J44="","New",IF(G44&gt;_xlfn.MAXIFS('[1]Points table'!F:F,'[1]Points table'!E:E,L44),1,_xlfn.XLOOKUP(L44&amp;G44,'[1]Points table'!E:E&amp;'[1]Points table'!F:F,'[1]Points table'!C:C,"Not Found",1))))</f>
        <v>3</v>
      </c>
    </row>
    <row r="45" spans="1:13" x14ac:dyDescent="0.3">
      <c r="A45" t="s">
        <v>308</v>
      </c>
      <c r="B45" t="s">
        <v>173</v>
      </c>
      <c r="C45" s="5" t="s">
        <v>247</v>
      </c>
      <c r="D45" s="5" t="s">
        <v>338</v>
      </c>
      <c r="E45" s="3" t="s">
        <v>8</v>
      </c>
      <c r="F45" s="2" t="s">
        <v>165</v>
      </c>
      <c r="G45" s="6">
        <v>8.0474537037037039E-2</v>
      </c>
      <c r="H45">
        <v>34</v>
      </c>
      <c r="I45" t="s">
        <v>339</v>
      </c>
      <c r="J45" s="17" t="str">
        <f>IF(I45="","Non-Affiliated",IFERROR(VLOOKUP(I45,'[1]Master List'!B:D,2,FALSE),""))</f>
        <v/>
      </c>
      <c r="K45" s="14" t="str">
        <f t="shared" si="0"/>
        <v>Great Grand Master</v>
      </c>
      <c r="L45" s="14" t="str">
        <f t="shared" si="1"/>
        <v>10kmFemaleGreat Grand Master</v>
      </c>
      <c r="M45" s="23" t="str" cm="1">
        <f t="array" ref="M45">IF(J45="Non-Affiliated",0,IF(J45="","New",IF(G45&gt;_xlfn.MAXIFS('[1]Points table'!F:F,'[1]Points table'!E:E,L45),1,_xlfn.XLOOKUP(L45&amp;G45,'[1]Points table'!E:E&amp;'[1]Points table'!F:F,'[1]Points table'!C:C,"Not Found",1))))</f>
        <v>New</v>
      </c>
    </row>
    <row r="46" spans="1:13" x14ac:dyDescent="0.3">
      <c r="A46" t="s">
        <v>308</v>
      </c>
      <c r="B46" t="s">
        <v>173</v>
      </c>
      <c r="C46" s="1" t="s">
        <v>178</v>
      </c>
      <c r="D46" s="5" t="s">
        <v>340</v>
      </c>
      <c r="E46" s="3" t="s">
        <v>8</v>
      </c>
      <c r="F46" s="3" t="s">
        <v>166</v>
      </c>
      <c r="G46" s="6">
        <v>9.6238425925925922E-2</v>
      </c>
      <c r="H46">
        <v>50</v>
      </c>
      <c r="I46" t="s">
        <v>341</v>
      </c>
      <c r="J46" s="17" t="str">
        <f>IF(I46="","Non-Affiliated",IFERROR(VLOOKUP(I46,'[1]Master List'!B:D,2,FALSE),""))</f>
        <v>Non-Affiliated</v>
      </c>
      <c r="K46" s="14" t="str">
        <f t="shared" si="0"/>
        <v>Great Grand Master</v>
      </c>
      <c r="L46" s="14" t="str">
        <f t="shared" si="1"/>
        <v>10kmFemaleGreat Grand Master</v>
      </c>
      <c r="M46" s="23" cm="1">
        <f t="array" ref="M46">IF(J46="Non-Affiliated",0,IF(J46="","New",IF(G46&gt;_xlfn.MAXIFS('[1]Points table'!F:F,'[1]Points table'!E:E,L46),1,_xlfn.XLOOKUP(L46&amp;G46,'[1]Points table'!E:E&amp;'[1]Points table'!F:F,'[1]Points table'!C:C,"Not Found",1))))</f>
        <v>0</v>
      </c>
    </row>
    <row r="47" spans="1:13" x14ac:dyDescent="0.3">
      <c r="A47" t="s">
        <v>308</v>
      </c>
      <c r="B47" t="s">
        <v>173</v>
      </c>
      <c r="C47" s="5" t="s">
        <v>342</v>
      </c>
      <c r="D47" s="5" t="s">
        <v>343</v>
      </c>
      <c r="E47" s="3" t="s">
        <v>8</v>
      </c>
      <c r="F47" s="3" t="s">
        <v>167</v>
      </c>
      <c r="G47" s="6">
        <v>9.6099537037037039E-2</v>
      </c>
      <c r="H47">
        <v>62</v>
      </c>
      <c r="I47" t="s">
        <v>341</v>
      </c>
      <c r="J47" s="17" t="str">
        <f>IF(I47="","Non-Affiliated",IFERROR(VLOOKUP(I47,'[1]Master List'!B:D,2,FALSE),""))</f>
        <v>Non-Affiliated</v>
      </c>
      <c r="K47" s="14" t="str">
        <f t="shared" si="0"/>
        <v>Great Grand Master</v>
      </c>
      <c r="L47" s="14" t="str">
        <f t="shared" si="1"/>
        <v>10kmFemaleGreat Grand Master</v>
      </c>
      <c r="M47" s="23" cm="1">
        <f t="array" ref="M47">IF(J47="Non-Affiliated",0,IF(J47="","New",IF(G47&gt;_xlfn.MAXIFS('[1]Points table'!F:F,'[1]Points table'!E:E,L47),1,_xlfn.XLOOKUP(L47&amp;G47,'[1]Points table'!E:E&amp;'[1]Points table'!F:F,'[1]Points table'!C:C,"Not Found",1))))</f>
        <v>0</v>
      </c>
    </row>
    <row r="48" spans="1:13" x14ac:dyDescent="0.3">
      <c r="A48" t="s">
        <v>308</v>
      </c>
      <c r="B48" t="s">
        <v>173</v>
      </c>
      <c r="C48" s="5" t="s">
        <v>223</v>
      </c>
      <c r="D48" s="5" t="s">
        <v>344</v>
      </c>
      <c r="E48" s="3" t="s">
        <v>8</v>
      </c>
      <c r="F48" s="2" t="s">
        <v>166</v>
      </c>
      <c r="G48" s="6">
        <v>6.9756944444444455E-2</v>
      </c>
      <c r="H48">
        <v>50</v>
      </c>
      <c r="I48" t="s">
        <v>53</v>
      </c>
      <c r="J48" s="17" t="str">
        <f>IF(I48="","Non-Affiliated",IFERROR(VLOOKUP(I48,'[1]Master List'!B:D,2,FALSE),""))</f>
        <v/>
      </c>
      <c r="K48" s="14" t="str">
        <f t="shared" si="0"/>
        <v>Great Grand Master</v>
      </c>
      <c r="L48" s="14" t="str">
        <f t="shared" si="1"/>
        <v>10kmFemaleGreat Grand Master</v>
      </c>
      <c r="M48" s="23" t="str" cm="1">
        <f t="array" ref="M48">IF(J48="Non-Affiliated",0,IF(J48="","New",IF(G48&gt;_xlfn.MAXIFS('[1]Points table'!F:F,'[1]Points table'!E:E,L48),1,_xlfn.XLOOKUP(L48&amp;G48,'[1]Points table'!E:E&amp;'[1]Points table'!F:F,'[1]Points table'!C:C,"Not Found",1))))</f>
        <v>New</v>
      </c>
    </row>
    <row r="49" spans="1:13" x14ac:dyDescent="0.3">
      <c r="A49" t="s">
        <v>308</v>
      </c>
      <c r="B49" t="s">
        <v>173</v>
      </c>
      <c r="C49" s="1" t="s">
        <v>345</v>
      </c>
      <c r="D49" s="5" t="s">
        <v>346</v>
      </c>
      <c r="E49" s="3" t="s">
        <v>8</v>
      </c>
      <c r="F49" s="2" t="s">
        <v>165</v>
      </c>
      <c r="G49" s="6">
        <v>7.5856481481481483E-2</v>
      </c>
      <c r="H49">
        <v>35</v>
      </c>
      <c r="I49" t="s">
        <v>98</v>
      </c>
      <c r="J49" s="17">
        <f>IF(I49="","Non-Affiliated",IFERROR(VLOOKUP(I49,'[1]Master List'!B:D,2,FALSE),""))</f>
        <v>4</v>
      </c>
      <c r="K49" s="14" t="str">
        <f t="shared" si="0"/>
        <v>Great Grand Master</v>
      </c>
      <c r="L49" s="14" t="str">
        <f t="shared" si="1"/>
        <v>10kmFemaleGreat Grand Master</v>
      </c>
      <c r="M49" s="23" cm="1">
        <f t="array" ref="M49">IF(J49="Non-Affiliated",0,IF(J49="","New",IF(G49&gt;_xlfn.MAXIFS('[1]Points table'!F:F,'[1]Points table'!E:E,L49),1,_xlfn.XLOOKUP(L49&amp;G49,'[1]Points table'!E:E&amp;'[1]Points table'!F:F,'[1]Points table'!C:C,"Not Found",1))))</f>
        <v>1</v>
      </c>
    </row>
    <row r="50" spans="1:13" x14ac:dyDescent="0.3">
      <c r="A50" t="s">
        <v>308</v>
      </c>
      <c r="B50" t="s">
        <v>173</v>
      </c>
      <c r="C50" s="1" t="s">
        <v>347</v>
      </c>
      <c r="D50" s="1" t="s">
        <v>348</v>
      </c>
      <c r="E50" s="2" t="s">
        <v>7</v>
      </c>
      <c r="F50" s="2" t="s">
        <v>164</v>
      </c>
      <c r="G50" s="6">
        <v>5.4085648148148147E-2</v>
      </c>
      <c r="H50">
        <v>40</v>
      </c>
      <c r="I50" t="s">
        <v>11</v>
      </c>
      <c r="J50" s="17">
        <f>IF(I50="","Non-Affiliated",IFERROR(VLOOKUP(I50,'[1]Master List'!B:D,2,FALSE),""))</f>
        <v>2</v>
      </c>
      <c r="K50" s="14" t="str">
        <f t="shared" si="0"/>
        <v>Great Grand Master</v>
      </c>
      <c r="L50" s="14" t="str">
        <f t="shared" si="1"/>
        <v>10kmMaleGreat Grand Master</v>
      </c>
      <c r="M50" s="23" cm="1">
        <f t="array" ref="M50">IF(J50="Non-Affiliated",0,IF(J50="","New",IF(G50&gt;_xlfn.MAXIFS('[1]Points table'!F:F,'[1]Points table'!E:E,L50),1,_xlfn.XLOOKUP(L50&amp;G50,'[1]Points table'!E:E&amp;'[1]Points table'!F:F,'[1]Points table'!C:C,"Not Found",1))))</f>
        <v>8</v>
      </c>
    </row>
    <row r="51" spans="1:13" x14ac:dyDescent="0.3">
      <c r="A51" t="s">
        <v>308</v>
      </c>
      <c r="B51" t="s">
        <v>173</v>
      </c>
      <c r="C51" s="5" t="s">
        <v>349</v>
      </c>
      <c r="D51" s="5" t="s">
        <v>134</v>
      </c>
      <c r="E51" s="3" t="s">
        <v>8</v>
      </c>
      <c r="F51" s="3" t="s">
        <v>166</v>
      </c>
      <c r="G51" s="6">
        <v>6.1273148148148153E-2</v>
      </c>
      <c r="H51">
        <v>56</v>
      </c>
      <c r="I51" t="s">
        <v>17</v>
      </c>
      <c r="J51" s="17">
        <f>IF(I51="","Non-Affiliated",IFERROR(VLOOKUP(I51,'[1]Master List'!B:D,2,FALSE),""))</f>
        <v>1</v>
      </c>
      <c r="K51" s="14" t="str">
        <f t="shared" si="0"/>
        <v>Great Grand Master</v>
      </c>
      <c r="L51" s="14" t="str">
        <f t="shared" si="1"/>
        <v>10kmFemaleGreat Grand Master</v>
      </c>
      <c r="M51" s="23" cm="1">
        <f t="array" ref="M51">IF(J51="Non-Affiliated",0,IF(J51="","New",IF(G51&gt;_xlfn.MAXIFS('[1]Points table'!F:F,'[1]Points table'!E:E,L51),1,_xlfn.XLOOKUP(L51&amp;G51,'[1]Points table'!E:E&amp;'[1]Points table'!F:F,'[1]Points table'!C:C,"Not Found",1))))</f>
        <v>5</v>
      </c>
    </row>
    <row r="52" spans="1:13" x14ac:dyDescent="0.3">
      <c r="A52" t="s">
        <v>308</v>
      </c>
      <c r="B52" t="s">
        <v>173</v>
      </c>
      <c r="C52" s="5" t="s">
        <v>350</v>
      </c>
      <c r="D52" s="5" t="s">
        <v>351</v>
      </c>
      <c r="E52" s="3" t="s">
        <v>8</v>
      </c>
      <c r="F52" s="3" t="s">
        <v>167</v>
      </c>
      <c r="G52" s="6">
        <v>5.4328703703703705E-2</v>
      </c>
      <c r="H52">
        <v>68</v>
      </c>
      <c r="I52" t="s">
        <v>17</v>
      </c>
      <c r="J52" s="17">
        <f>IF(I52="","Non-Affiliated",IFERROR(VLOOKUP(I52,'[1]Master List'!B:D,2,FALSE),""))</f>
        <v>1</v>
      </c>
      <c r="K52" s="14" t="str">
        <f t="shared" si="0"/>
        <v>Great Grand Master</v>
      </c>
      <c r="L52" s="14" t="str">
        <f t="shared" si="1"/>
        <v>10kmFemaleGreat Grand Master</v>
      </c>
      <c r="M52" s="23" cm="1">
        <f t="array" ref="M52">IF(J52="Non-Affiliated",0,IF(J52="","New",IF(G52&gt;_xlfn.MAXIFS('[1]Points table'!F:F,'[1]Points table'!E:E,L52),1,_xlfn.XLOOKUP(L52&amp;G52,'[1]Points table'!E:E&amp;'[1]Points table'!F:F,'[1]Points table'!C:C,"Not Found",1))))</f>
        <v>9</v>
      </c>
    </row>
    <row r="53" spans="1:13" x14ac:dyDescent="0.3">
      <c r="A53" t="s">
        <v>308</v>
      </c>
      <c r="B53" t="s">
        <v>173</v>
      </c>
      <c r="C53" s="1" t="s">
        <v>352</v>
      </c>
      <c r="D53" s="5" t="s">
        <v>353</v>
      </c>
      <c r="E53" s="3" t="s">
        <v>8</v>
      </c>
      <c r="F53" s="3" t="s">
        <v>165</v>
      </c>
      <c r="G53" s="6">
        <v>5.6736111111111105E-2</v>
      </c>
      <c r="H53">
        <v>32</v>
      </c>
      <c r="I53" t="s">
        <v>17</v>
      </c>
      <c r="J53" s="17">
        <f>IF(I53="","Non-Affiliated",IFERROR(VLOOKUP(I53,'[1]Master List'!B:D,2,FALSE),""))</f>
        <v>1</v>
      </c>
      <c r="K53" s="14" t="str">
        <f t="shared" si="0"/>
        <v>Great Grand Master</v>
      </c>
      <c r="L53" s="14" t="str">
        <f t="shared" si="1"/>
        <v>10kmFemaleGreat Grand Master</v>
      </c>
      <c r="M53" s="23" cm="1">
        <f t="array" ref="M53">IF(J53="Non-Affiliated",0,IF(J53="","New",IF(G53&gt;_xlfn.MAXIFS('[1]Points table'!F:F,'[1]Points table'!E:E,L53),1,_xlfn.XLOOKUP(L53&amp;G53,'[1]Points table'!E:E&amp;'[1]Points table'!F:F,'[1]Points table'!C:C,"Not Found",1))))</f>
        <v>8</v>
      </c>
    </row>
    <row r="54" spans="1:13" x14ac:dyDescent="0.3">
      <c r="A54" t="s">
        <v>308</v>
      </c>
      <c r="B54" t="s">
        <v>173</v>
      </c>
      <c r="C54" s="1" t="s">
        <v>354</v>
      </c>
      <c r="D54" s="5" t="s">
        <v>203</v>
      </c>
      <c r="E54" s="3" t="s">
        <v>8</v>
      </c>
      <c r="F54" s="3" t="s">
        <v>169</v>
      </c>
      <c r="G54" s="6">
        <v>6.3020833333333331E-2</v>
      </c>
      <c r="H54">
        <v>74</v>
      </c>
      <c r="I54" t="s">
        <v>17</v>
      </c>
      <c r="J54" s="17">
        <f>IF(I54="","Non-Affiliated",IFERROR(VLOOKUP(I54,'[1]Master List'!B:D,2,FALSE),""))</f>
        <v>1</v>
      </c>
      <c r="K54" s="14" t="str">
        <f t="shared" si="0"/>
        <v>Great Grand Master</v>
      </c>
      <c r="L54" s="14" t="str">
        <f t="shared" si="1"/>
        <v>10kmFemaleGreat Grand Master</v>
      </c>
      <c r="M54" s="23" cm="1">
        <f t="array" ref="M54">IF(J54="Non-Affiliated",0,IF(J54="","New",IF(G54&gt;_xlfn.MAXIFS('[1]Points table'!F:F,'[1]Points table'!E:E,L54),1,_xlfn.XLOOKUP(L54&amp;G54,'[1]Points table'!E:E&amp;'[1]Points table'!F:F,'[1]Points table'!C:C,"Not Found",1))))</f>
        <v>5</v>
      </c>
    </row>
    <row r="55" spans="1:13" x14ac:dyDescent="0.3">
      <c r="A55" t="s">
        <v>308</v>
      </c>
      <c r="B55" t="s">
        <v>173</v>
      </c>
      <c r="C55" s="1" t="s">
        <v>355</v>
      </c>
      <c r="D55" s="1" t="s">
        <v>356</v>
      </c>
      <c r="E55" s="2" t="s">
        <v>7</v>
      </c>
      <c r="F55" s="2" t="s">
        <v>169</v>
      </c>
      <c r="G55" s="6">
        <v>7.2592592592592597E-2</v>
      </c>
      <c r="H55">
        <v>71</v>
      </c>
      <c r="I55" t="s">
        <v>17</v>
      </c>
      <c r="J55" s="17">
        <f>IF(I55="","Non-Affiliated",IFERROR(VLOOKUP(I55,'[1]Master List'!B:D,2,FALSE),""))</f>
        <v>1</v>
      </c>
      <c r="K55" s="14" t="str">
        <f t="shared" si="0"/>
        <v>Great Grand Master</v>
      </c>
      <c r="L55" s="14" t="str">
        <f t="shared" si="1"/>
        <v>10kmMaleGreat Grand Master</v>
      </c>
      <c r="M55" s="23" cm="1">
        <f t="array" ref="M55">IF(J55="Non-Affiliated",0,IF(J55="","New",IF(G55&gt;_xlfn.MAXIFS('[1]Points table'!F:F,'[1]Points table'!E:E,L55),1,_xlfn.XLOOKUP(L55&amp;G55,'[1]Points table'!E:E&amp;'[1]Points table'!F:F,'[1]Points table'!C:C,"Not Found",1))))</f>
        <v>1</v>
      </c>
    </row>
    <row r="56" spans="1:13" x14ac:dyDescent="0.3">
      <c r="A56" t="s">
        <v>308</v>
      </c>
      <c r="B56" t="s">
        <v>173</v>
      </c>
      <c r="C56" s="1" t="s">
        <v>357</v>
      </c>
      <c r="D56" s="1" t="s">
        <v>358</v>
      </c>
      <c r="E56" s="2" t="s">
        <v>8</v>
      </c>
      <c r="F56" s="2" t="s">
        <v>164</v>
      </c>
      <c r="G56" s="6">
        <v>8.4965277777777778E-2</v>
      </c>
      <c r="H56">
        <v>44</v>
      </c>
      <c r="I56" t="s">
        <v>17</v>
      </c>
      <c r="J56" s="17">
        <f>IF(I56="","Non-Affiliated",IFERROR(VLOOKUP(I56,'[1]Master List'!B:D,2,FALSE),""))</f>
        <v>1</v>
      </c>
      <c r="K56" s="14" t="str">
        <f t="shared" si="0"/>
        <v>Great Grand Master</v>
      </c>
      <c r="L56" s="14" t="str">
        <f t="shared" si="1"/>
        <v>10kmFemaleGreat Grand Master</v>
      </c>
      <c r="M56" s="23" cm="1">
        <f t="array" ref="M56">IF(J56="Non-Affiliated",0,IF(J56="","New",IF(G56&gt;_xlfn.MAXIFS('[1]Points table'!F:F,'[1]Points table'!E:E,L56),1,_xlfn.XLOOKUP(L56&amp;G56,'[1]Points table'!E:E&amp;'[1]Points table'!F:F,'[1]Points table'!C:C,"Not Found",1))))</f>
        <v>1</v>
      </c>
    </row>
    <row r="57" spans="1:13" x14ac:dyDescent="0.3">
      <c r="A57" t="s">
        <v>308</v>
      </c>
      <c r="B57" t="s">
        <v>173</v>
      </c>
      <c r="C57" s="1" t="s">
        <v>241</v>
      </c>
      <c r="D57" s="1" t="s">
        <v>242</v>
      </c>
      <c r="E57" s="2" t="s">
        <v>8</v>
      </c>
      <c r="F57" s="2" t="s">
        <v>169</v>
      </c>
      <c r="G57" s="6">
        <v>7.6678240740740741E-2</v>
      </c>
      <c r="H57">
        <v>78</v>
      </c>
      <c r="I57" t="s">
        <v>17</v>
      </c>
      <c r="J57" s="17">
        <f>IF(I57="","Non-Affiliated",IFERROR(VLOOKUP(I57,'[1]Master List'!B:D,2,FALSE),""))</f>
        <v>1</v>
      </c>
      <c r="K57" s="14" t="str">
        <f t="shared" si="0"/>
        <v>Great Grand Master</v>
      </c>
      <c r="L57" s="14" t="str">
        <f t="shared" si="1"/>
        <v>10kmFemaleGreat Grand Master</v>
      </c>
      <c r="M57" s="23" cm="1">
        <f t="array" ref="M57">IF(J57="Non-Affiliated",0,IF(J57="","New",IF(G57&gt;_xlfn.MAXIFS('[1]Points table'!F:F,'[1]Points table'!E:E,L57),1,_xlfn.XLOOKUP(L57&amp;G57,'[1]Points table'!E:E&amp;'[1]Points table'!F:F,'[1]Points table'!C:C,"Not Found",1))))</f>
        <v>1</v>
      </c>
    </row>
    <row r="58" spans="1:13" x14ac:dyDescent="0.3">
      <c r="A58" t="s">
        <v>308</v>
      </c>
      <c r="B58" t="s">
        <v>173</v>
      </c>
      <c r="C58" s="1" t="s">
        <v>359</v>
      </c>
      <c r="D58" s="1" t="s">
        <v>179</v>
      </c>
      <c r="E58" s="2" t="s">
        <v>7</v>
      </c>
      <c r="F58" s="2" t="s">
        <v>171</v>
      </c>
      <c r="G58" s="6">
        <v>7.6689814814814808E-2</v>
      </c>
      <c r="H58">
        <v>81</v>
      </c>
      <c r="I58" t="s">
        <v>17</v>
      </c>
      <c r="J58" s="17">
        <f>IF(I58="","Non-Affiliated",IFERROR(VLOOKUP(I58,'[1]Master List'!B:D,2,FALSE),""))</f>
        <v>1</v>
      </c>
      <c r="K58" s="14" t="str">
        <f t="shared" si="0"/>
        <v>Great Grand Master</v>
      </c>
      <c r="L58" s="14" t="str">
        <f t="shared" si="1"/>
        <v>10kmMaleGreat Grand Master</v>
      </c>
      <c r="M58" s="23" cm="1">
        <f t="array" ref="M58">IF(J58="Non-Affiliated",0,IF(J58="","New",IF(G58&gt;_xlfn.MAXIFS('[1]Points table'!F:F,'[1]Points table'!E:E,L58),1,_xlfn.XLOOKUP(L58&amp;G58,'[1]Points table'!E:E&amp;'[1]Points table'!F:F,'[1]Points table'!C:C,"Not Found",1))))</f>
        <v>1</v>
      </c>
    </row>
    <row r="59" spans="1:13" x14ac:dyDescent="0.3">
      <c r="A59" t="s">
        <v>308</v>
      </c>
      <c r="B59" t="s">
        <v>173</v>
      </c>
      <c r="C59" s="5" t="s">
        <v>360</v>
      </c>
      <c r="D59" s="5" t="s">
        <v>361</v>
      </c>
      <c r="E59" s="3" t="s">
        <v>8</v>
      </c>
      <c r="F59" s="3" t="s">
        <v>167</v>
      </c>
      <c r="G59" s="6">
        <v>6.3993055555555553E-2</v>
      </c>
      <c r="H59">
        <v>60</v>
      </c>
      <c r="I59" t="s">
        <v>151</v>
      </c>
      <c r="J59" s="17">
        <f>IF(I59="","Non-Affiliated",IFERROR(VLOOKUP(I59,'[1]Master List'!B:D,2,FALSE),""))</f>
        <v>3</v>
      </c>
      <c r="K59" s="14" t="str">
        <f t="shared" si="0"/>
        <v>Great Grand Master</v>
      </c>
      <c r="L59" s="14" t="str">
        <f t="shared" si="1"/>
        <v>10kmFemaleGreat Grand Master</v>
      </c>
      <c r="M59" s="23" cm="1">
        <f t="array" ref="M59">IF(J59="Non-Affiliated",0,IF(J59="","New",IF(G59&gt;_xlfn.MAXIFS('[1]Points table'!F:F,'[1]Points table'!E:E,L59),1,_xlfn.XLOOKUP(L59&amp;G59,'[1]Points table'!E:E&amp;'[1]Points table'!F:F,'[1]Points table'!C:C,"Not Found",1))))</f>
        <v>4</v>
      </c>
    </row>
    <row r="60" spans="1:13" x14ac:dyDescent="0.3">
      <c r="A60" t="s">
        <v>308</v>
      </c>
      <c r="B60" t="s">
        <v>173</v>
      </c>
      <c r="C60" s="1" t="s">
        <v>362</v>
      </c>
      <c r="D60" s="5" t="s">
        <v>363</v>
      </c>
      <c r="E60" s="3" t="s">
        <v>7</v>
      </c>
      <c r="F60" s="3" t="s">
        <v>166</v>
      </c>
      <c r="G60" s="6">
        <v>7.105324074074075E-2</v>
      </c>
      <c r="H60">
        <v>59</v>
      </c>
      <c r="I60" t="s">
        <v>151</v>
      </c>
      <c r="J60" s="17">
        <f>IF(I60="","Non-Affiliated",IFERROR(VLOOKUP(I60,'[1]Master List'!B:D,2,FALSE),""))</f>
        <v>3</v>
      </c>
      <c r="K60" s="14" t="str">
        <f t="shared" si="0"/>
        <v>Great Grand Master</v>
      </c>
      <c r="L60" s="14" t="str">
        <f t="shared" si="1"/>
        <v>10kmMaleGreat Grand Master</v>
      </c>
      <c r="M60" s="23" cm="1">
        <f t="array" ref="M60">IF(J60="Non-Affiliated",0,IF(J60="","New",IF(G60&gt;_xlfn.MAXIFS('[1]Points table'!F:F,'[1]Points table'!E:E,L60),1,_xlfn.XLOOKUP(L60&amp;G60,'[1]Points table'!E:E&amp;'[1]Points table'!F:F,'[1]Points table'!C:C,"Not Found",1))))</f>
        <v>1</v>
      </c>
    </row>
    <row r="61" spans="1:13" x14ac:dyDescent="0.3">
      <c r="A61" t="s">
        <v>308</v>
      </c>
      <c r="B61" t="s">
        <v>173</v>
      </c>
      <c r="C61" s="5" t="s">
        <v>209</v>
      </c>
      <c r="D61" s="5" t="s">
        <v>37</v>
      </c>
      <c r="E61" s="3" t="s">
        <v>8</v>
      </c>
      <c r="F61" s="3" t="s">
        <v>164</v>
      </c>
      <c r="G61" s="6">
        <v>6.0312499999999998E-2</v>
      </c>
      <c r="H61">
        <v>41</v>
      </c>
      <c r="I61" t="s">
        <v>151</v>
      </c>
      <c r="J61" s="17">
        <f>IF(I61="","Non-Affiliated",IFERROR(VLOOKUP(I61,'[1]Master List'!B:D,2,FALSE),""))</f>
        <v>3</v>
      </c>
      <c r="K61" s="14" t="str">
        <f t="shared" si="0"/>
        <v>Great Grand Master</v>
      </c>
      <c r="L61" s="14" t="str">
        <f t="shared" si="1"/>
        <v>10kmFemaleGreat Grand Master</v>
      </c>
      <c r="M61" s="23" cm="1">
        <f t="array" ref="M61">IF(J61="Non-Affiliated",0,IF(J61="","New",IF(G61&gt;_xlfn.MAXIFS('[1]Points table'!F:F,'[1]Points table'!E:E,L61),1,_xlfn.XLOOKUP(L61&amp;G61,'[1]Points table'!E:E&amp;'[1]Points table'!F:F,'[1]Points table'!C:C,"Not Found",1))))</f>
        <v>6</v>
      </c>
    </row>
    <row r="62" spans="1:13" x14ac:dyDescent="0.3">
      <c r="A62" t="s">
        <v>308</v>
      </c>
      <c r="B62" t="s">
        <v>173</v>
      </c>
      <c r="C62" s="5" t="s">
        <v>364</v>
      </c>
      <c r="D62" s="5" t="s">
        <v>187</v>
      </c>
      <c r="E62" s="3" t="s">
        <v>8</v>
      </c>
      <c r="F62" s="3" t="s">
        <v>166</v>
      </c>
      <c r="G62" s="6">
        <v>7.105324074074075E-2</v>
      </c>
      <c r="H62">
        <v>58</v>
      </c>
      <c r="I62" t="s">
        <v>151</v>
      </c>
      <c r="J62" s="17">
        <f>IF(I62="","Non-Affiliated",IFERROR(VLOOKUP(I62,'[1]Master List'!B:D,2,FALSE),""))</f>
        <v>3</v>
      </c>
      <c r="K62" s="14" t="str">
        <f t="shared" si="0"/>
        <v>Great Grand Master</v>
      </c>
      <c r="L62" s="14" t="str">
        <f t="shared" si="1"/>
        <v>10kmFemaleGreat Grand Master</v>
      </c>
      <c r="M62" s="23" cm="1">
        <f t="array" ref="M62">IF(J62="Non-Affiliated",0,IF(J62="","New",IF(G62&gt;_xlfn.MAXIFS('[1]Points table'!F:F,'[1]Points table'!E:E,L62),1,_xlfn.XLOOKUP(L62&amp;G62,'[1]Points table'!E:E&amp;'[1]Points table'!F:F,'[1]Points table'!C:C,"Not Found",1))))</f>
        <v>1</v>
      </c>
    </row>
    <row r="63" spans="1:13" x14ac:dyDescent="0.3">
      <c r="A63" t="s">
        <v>308</v>
      </c>
      <c r="B63" t="s">
        <v>173</v>
      </c>
      <c r="C63" s="5" t="s">
        <v>365</v>
      </c>
      <c r="D63" s="5" t="s">
        <v>366</v>
      </c>
      <c r="E63" s="3" t="s">
        <v>7</v>
      </c>
      <c r="F63" s="3" t="s">
        <v>167</v>
      </c>
      <c r="G63" s="6">
        <v>7.1064814814814817E-2</v>
      </c>
      <c r="H63">
        <v>61</v>
      </c>
      <c r="I63" t="s">
        <v>151</v>
      </c>
      <c r="J63" s="17">
        <f>IF(I63="","Non-Affiliated",IFERROR(VLOOKUP(I63,'[1]Master List'!B:D,2,FALSE),""))</f>
        <v>3</v>
      </c>
      <c r="K63" s="14" t="str">
        <f t="shared" si="0"/>
        <v>Great Grand Master</v>
      </c>
      <c r="L63" s="14" t="str">
        <f t="shared" si="1"/>
        <v>10kmMaleGreat Grand Master</v>
      </c>
      <c r="M63" s="23" cm="1">
        <f t="array" ref="M63">IF(J63="Non-Affiliated",0,IF(J63="","New",IF(G63&gt;_xlfn.MAXIFS('[1]Points table'!F:F,'[1]Points table'!E:E,L63),1,_xlfn.XLOOKUP(L63&amp;G63,'[1]Points table'!E:E&amp;'[1]Points table'!F:F,'[1]Points table'!C:C,"Not Found",1))))</f>
        <v>1</v>
      </c>
    </row>
    <row r="64" spans="1:13" x14ac:dyDescent="0.3">
      <c r="A64" t="s">
        <v>308</v>
      </c>
      <c r="B64" t="s">
        <v>173</v>
      </c>
      <c r="C64" s="1" t="s">
        <v>367</v>
      </c>
      <c r="D64" s="1" t="s">
        <v>22</v>
      </c>
      <c r="E64" s="3" t="s">
        <v>8</v>
      </c>
      <c r="F64" s="2" t="s">
        <v>166</v>
      </c>
      <c r="G64" s="6">
        <v>6.3993055555555553E-2</v>
      </c>
      <c r="H64">
        <v>58</v>
      </c>
      <c r="I64" t="s">
        <v>151</v>
      </c>
      <c r="J64" s="17">
        <f>IF(I64="","Non-Affiliated",IFERROR(VLOOKUP(I64,'[1]Master List'!B:D,2,FALSE),""))</f>
        <v>3</v>
      </c>
      <c r="K64" s="14" t="str">
        <f t="shared" si="0"/>
        <v>Great Grand Master</v>
      </c>
      <c r="L64" s="14" t="str">
        <f t="shared" si="1"/>
        <v>10kmFemaleGreat Grand Master</v>
      </c>
      <c r="M64" s="23" cm="1">
        <f t="array" ref="M64">IF(J64="Non-Affiliated",0,IF(J64="","New",IF(G64&gt;_xlfn.MAXIFS('[1]Points table'!F:F,'[1]Points table'!E:E,L64),1,_xlfn.XLOOKUP(L64&amp;G64,'[1]Points table'!E:E&amp;'[1]Points table'!F:F,'[1]Points table'!C:C,"Not Found",1))))</f>
        <v>4</v>
      </c>
    </row>
    <row r="65" spans="1:13" x14ac:dyDescent="0.3">
      <c r="A65" t="s">
        <v>308</v>
      </c>
      <c r="B65" t="s">
        <v>173</v>
      </c>
      <c r="C65" s="1" t="s">
        <v>368</v>
      </c>
      <c r="D65" s="5" t="s">
        <v>22</v>
      </c>
      <c r="E65" s="3" t="s">
        <v>7</v>
      </c>
      <c r="F65" s="2" t="s">
        <v>167</v>
      </c>
      <c r="G65" s="6">
        <v>6.4027777777777781E-2</v>
      </c>
      <c r="H65">
        <v>66</v>
      </c>
      <c r="I65" t="s">
        <v>151</v>
      </c>
      <c r="J65" s="17">
        <f>IF(I65="","Non-Affiliated",IFERROR(VLOOKUP(I65,'[1]Master List'!B:D,2,FALSE),""))</f>
        <v>3</v>
      </c>
      <c r="K65" s="14" t="str">
        <f t="shared" si="0"/>
        <v>Great Grand Master</v>
      </c>
      <c r="L65" s="14" t="str">
        <f t="shared" si="1"/>
        <v>10kmMaleGreat Grand Master</v>
      </c>
      <c r="M65" s="23" cm="1">
        <f t="array" ref="M65">IF(J65="Non-Affiliated",0,IF(J65="","New",IF(G65&gt;_xlfn.MAXIFS('[1]Points table'!F:F,'[1]Points table'!E:E,L65),1,_xlfn.XLOOKUP(L65&amp;G65,'[1]Points table'!E:E&amp;'[1]Points table'!F:F,'[1]Points table'!C:C,"Not Found",1))))</f>
        <v>4</v>
      </c>
    </row>
    <row r="66" spans="1:13" x14ac:dyDescent="0.3">
      <c r="A66" t="s">
        <v>308</v>
      </c>
      <c r="B66" t="s">
        <v>173</v>
      </c>
      <c r="C66" s="5" t="s">
        <v>211</v>
      </c>
      <c r="D66" s="5" t="s">
        <v>110</v>
      </c>
      <c r="E66" s="3" t="s">
        <v>7</v>
      </c>
      <c r="F66" s="2" t="s">
        <v>167</v>
      </c>
      <c r="G66" s="6">
        <v>5.8240740740740739E-2</v>
      </c>
      <c r="H66">
        <v>63</v>
      </c>
      <c r="I66" t="s">
        <v>282</v>
      </c>
      <c r="J66" s="17" t="str">
        <f>IF(I66="","Non-Affiliated",IFERROR(VLOOKUP(I66,'[1]Master List'!B:D,2,FALSE),""))</f>
        <v/>
      </c>
      <c r="K66" s="14" t="str">
        <f t="shared" ref="K66:K129" si="2">IF(H66&gt;$T$2,$U$1,IF(H66&gt;$S$2,$T$1,IF(H66&gt;$R$2,$S$1,IF(H66&gt;$Q$2,$R$1,IF(H66&gt;$P$2,$Q$1,IF(H66&gt;$O$2,$P$1,$O$1))))))</f>
        <v>Great Grand Master</v>
      </c>
      <c r="L66" s="14" t="str">
        <f t="shared" ref="L66:L129" si="3">_xlfn.CONCAT(B66,E66,K66)</f>
        <v>10kmMaleGreat Grand Master</v>
      </c>
      <c r="M66" s="23" t="str" cm="1">
        <f t="array" ref="M66">IF(J66="Non-Affiliated",0,IF(J66="","New",IF(G66&gt;_xlfn.MAXIFS('[1]Points table'!F:F,'[1]Points table'!E:E,L66),1,_xlfn.XLOOKUP(L66&amp;G66,'[1]Points table'!E:E&amp;'[1]Points table'!F:F,'[1]Points table'!C:C,"Not Found",1))))</f>
        <v>New</v>
      </c>
    </row>
    <row r="67" spans="1:13" x14ac:dyDescent="0.3">
      <c r="A67" t="s">
        <v>308</v>
      </c>
      <c r="B67" t="s">
        <v>173</v>
      </c>
      <c r="C67" s="1" t="s">
        <v>192</v>
      </c>
      <c r="D67" s="5" t="s">
        <v>130</v>
      </c>
      <c r="E67" s="3" t="s">
        <v>8</v>
      </c>
      <c r="F67" s="3" t="s">
        <v>167</v>
      </c>
      <c r="G67" s="6">
        <v>7.7187500000000006E-2</v>
      </c>
      <c r="H67">
        <v>65</v>
      </c>
      <c r="I67" t="s">
        <v>44</v>
      </c>
      <c r="J67" s="17">
        <f>IF(I67="","Non-Affiliated",IFERROR(VLOOKUP(I67,'[1]Master List'!B:D,2,FALSE),""))</f>
        <v>2</v>
      </c>
      <c r="K67" s="14" t="str">
        <f t="shared" si="2"/>
        <v>Great Grand Master</v>
      </c>
      <c r="L67" s="14" t="str">
        <f t="shared" si="3"/>
        <v>10kmFemaleGreat Grand Master</v>
      </c>
      <c r="M67" s="23" cm="1">
        <f t="array" ref="M67">IF(J67="Non-Affiliated",0,IF(J67="","New",IF(G67&gt;_xlfn.MAXIFS('[1]Points table'!F:F,'[1]Points table'!E:E,L67),1,_xlfn.XLOOKUP(L67&amp;G67,'[1]Points table'!E:E&amp;'[1]Points table'!F:F,'[1]Points table'!C:C,"Not Found",1))))</f>
        <v>1</v>
      </c>
    </row>
    <row r="68" spans="1:13" x14ac:dyDescent="0.3">
      <c r="A68" t="s">
        <v>308</v>
      </c>
      <c r="B68" t="s">
        <v>173</v>
      </c>
      <c r="C68" s="1" t="s">
        <v>369</v>
      </c>
      <c r="D68" s="5" t="s">
        <v>370</v>
      </c>
      <c r="E68" s="3" t="s">
        <v>7</v>
      </c>
      <c r="F68" s="3" t="s">
        <v>166</v>
      </c>
      <c r="G68" s="6">
        <v>7.2743055555555561E-2</v>
      </c>
      <c r="H68">
        <v>56</v>
      </c>
      <c r="I68" t="s">
        <v>44</v>
      </c>
      <c r="J68" s="17">
        <f>IF(I68="","Non-Affiliated",IFERROR(VLOOKUP(I68,'[1]Master List'!B:D,2,FALSE),""))</f>
        <v>2</v>
      </c>
      <c r="K68" s="14" t="str">
        <f t="shared" si="2"/>
        <v>Great Grand Master</v>
      </c>
      <c r="L68" s="14" t="str">
        <f t="shared" si="3"/>
        <v>10kmMaleGreat Grand Master</v>
      </c>
      <c r="M68" s="23" cm="1">
        <f t="array" ref="M68">IF(J68="Non-Affiliated",0,IF(J68="","New",IF(G68&gt;_xlfn.MAXIFS('[1]Points table'!F:F,'[1]Points table'!E:E,L68),1,_xlfn.XLOOKUP(L68&amp;G68,'[1]Points table'!E:E&amp;'[1]Points table'!F:F,'[1]Points table'!C:C,"Not Found",1))))</f>
        <v>1</v>
      </c>
    </row>
    <row r="69" spans="1:13" x14ac:dyDescent="0.3">
      <c r="A69" t="s">
        <v>308</v>
      </c>
      <c r="B69" t="s">
        <v>173</v>
      </c>
      <c r="C69" s="5" t="s">
        <v>371</v>
      </c>
      <c r="D69" s="5" t="s">
        <v>35</v>
      </c>
      <c r="E69" s="3" t="s">
        <v>7</v>
      </c>
      <c r="F69" s="3" t="s">
        <v>167</v>
      </c>
      <c r="G69" s="6">
        <v>6.0682870370370373E-2</v>
      </c>
      <c r="H69">
        <v>63</v>
      </c>
      <c r="I69" t="s">
        <v>44</v>
      </c>
      <c r="J69" s="17">
        <f>IF(I69="","Non-Affiliated",IFERROR(VLOOKUP(I69,'[1]Master List'!B:D,2,FALSE),""))</f>
        <v>2</v>
      </c>
      <c r="K69" s="14" t="str">
        <f t="shared" si="2"/>
        <v>Great Grand Master</v>
      </c>
      <c r="L69" s="14" t="str">
        <f t="shared" si="3"/>
        <v>10kmMaleGreat Grand Master</v>
      </c>
      <c r="M69" s="23" cm="1">
        <f t="array" ref="M69">IF(J69="Non-Affiliated",0,IF(J69="","New",IF(G69&gt;_xlfn.MAXIFS('[1]Points table'!F:F,'[1]Points table'!E:E,L69),1,_xlfn.XLOOKUP(L69&amp;G69,'[1]Points table'!E:E&amp;'[1]Points table'!F:F,'[1]Points table'!C:C,"Not Found",1))))</f>
        <v>5</v>
      </c>
    </row>
    <row r="70" spans="1:13" x14ac:dyDescent="0.3">
      <c r="A70" t="s">
        <v>308</v>
      </c>
      <c r="B70" t="s">
        <v>173</v>
      </c>
      <c r="C70" s="5" t="s">
        <v>96</v>
      </c>
      <c r="D70" s="5" t="s">
        <v>202</v>
      </c>
      <c r="E70" s="3" t="s">
        <v>7</v>
      </c>
      <c r="F70" s="2" t="s">
        <v>169</v>
      </c>
      <c r="G70" s="6">
        <v>6.6307870370370378E-2</v>
      </c>
      <c r="H70">
        <v>71</v>
      </c>
      <c r="I70" t="s">
        <v>44</v>
      </c>
      <c r="J70" s="17">
        <f>IF(I70="","Non-Affiliated",IFERROR(VLOOKUP(I70,'[1]Master List'!B:D,2,FALSE),""))</f>
        <v>2</v>
      </c>
      <c r="K70" s="14" t="str">
        <f t="shared" si="2"/>
        <v>Great Grand Master</v>
      </c>
      <c r="L70" s="14" t="str">
        <f t="shared" si="3"/>
        <v>10kmMaleGreat Grand Master</v>
      </c>
      <c r="M70" s="23" cm="1">
        <f t="array" ref="M70">IF(J70="Non-Affiliated",0,IF(J70="","New",IF(G70&gt;_xlfn.MAXIFS('[1]Points table'!F:F,'[1]Points table'!E:E,L70),1,_xlfn.XLOOKUP(L70&amp;G70,'[1]Points table'!E:E&amp;'[1]Points table'!F:F,'[1]Points table'!C:C,"Not Found",1))))</f>
        <v>3</v>
      </c>
    </row>
    <row r="71" spans="1:13" x14ac:dyDescent="0.3">
      <c r="A71" t="s">
        <v>308</v>
      </c>
      <c r="B71" t="s">
        <v>173</v>
      </c>
      <c r="C71" s="5" t="s">
        <v>9</v>
      </c>
      <c r="D71" s="5" t="s">
        <v>50</v>
      </c>
      <c r="E71" s="3" t="s">
        <v>8</v>
      </c>
      <c r="F71" s="2" t="s">
        <v>167</v>
      </c>
      <c r="G71" s="6">
        <v>7.4652777777777776E-2</v>
      </c>
      <c r="H71">
        <v>60</v>
      </c>
      <c r="I71" t="s">
        <v>55</v>
      </c>
      <c r="J71" s="17">
        <f>IF(I71="","Non-Affiliated",IFERROR(VLOOKUP(I71,'[1]Master List'!B:D,2,FALSE),""))</f>
        <v>2</v>
      </c>
      <c r="K71" s="14" t="str">
        <f t="shared" si="2"/>
        <v>Great Grand Master</v>
      </c>
      <c r="L71" s="14" t="str">
        <f t="shared" si="3"/>
        <v>10kmFemaleGreat Grand Master</v>
      </c>
      <c r="M71" s="23" cm="1">
        <f t="array" ref="M71">IF(J71="Non-Affiliated",0,IF(J71="","New",IF(G71&gt;_xlfn.MAXIFS('[1]Points table'!F:F,'[1]Points table'!E:E,L71),1,_xlfn.XLOOKUP(L71&amp;G71,'[1]Points table'!E:E&amp;'[1]Points table'!F:F,'[1]Points table'!C:C,"Not Found",1))))</f>
        <v>1</v>
      </c>
    </row>
    <row r="72" spans="1:13" x14ac:dyDescent="0.3">
      <c r="A72" t="s">
        <v>308</v>
      </c>
      <c r="B72" t="s">
        <v>173</v>
      </c>
      <c r="C72" s="5" t="s">
        <v>372</v>
      </c>
      <c r="D72" s="5" t="s">
        <v>373</v>
      </c>
      <c r="E72" s="3" t="s">
        <v>8</v>
      </c>
      <c r="F72" s="3" t="s">
        <v>165</v>
      </c>
      <c r="G72" s="6">
        <v>5.5289351851851853E-2</v>
      </c>
      <c r="H72">
        <v>36</v>
      </c>
      <c r="I72" t="s">
        <v>25</v>
      </c>
      <c r="J72" s="17">
        <f>IF(I72="","Non-Affiliated",IFERROR(VLOOKUP(I72,'[1]Master List'!B:D,2,FALSE),""))</f>
        <v>2</v>
      </c>
      <c r="K72" s="14" t="str">
        <f t="shared" si="2"/>
        <v>Great Grand Master</v>
      </c>
      <c r="L72" s="14" t="str">
        <f t="shared" si="3"/>
        <v>10kmFemaleGreat Grand Master</v>
      </c>
      <c r="M72" s="23" cm="1">
        <f t="array" ref="M72">IF(J72="Non-Affiliated",0,IF(J72="","New",IF(G72&gt;_xlfn.MAXIFS('[1]Points table'!F:F,'[1]Points table'!E:E,L72),1,_xlfn.XLOOKUP(L72&amp;G72,'[1]Points table'!E:E&amp;'[1]Points table'!F:F,'[1]Points table'!C:C,"Not Found",1))))</f>
        <v>8</v>
      </c>
    </row>
    <row r="73" spans="1:13" x14ac:dyDescent="0.3">
      <c r="A73" t="s">
        <v>308</v>
      </c>
      <c r="B73" t="s">
        <v>173</v>
      </c>
      <c r="C73" s="1" t="s">
        <v>160</v>
      </c>
      <c r="D73" s="5" t="s">
        <v>374</v>
      </c>
      <c r="E73" s="3" t="s">
        <v>8</v>
      </c>
      <c r="F73" s="2" t="s">
        <v>164</v>
      </c>
      <c r="G73" s="6">
        <v>6.2731481481481485E-2</v>
      </c>
      <c r="H73">
        <v>40</v>
      </c>
      <c r="I73" t="s">
        <v>25</v>
      </c>
      <c r="J73" s="17">
        <f>IF(I73="","Non-Affiliated",IFERROR(VLOOKUP(I73,'[1]Master List'!B:D,2,FALSE),""))</f>
        <v>2</v>
      </c>
      <c r="K73" s="14" t="str">
        <f t="shared" si="2"/>
        <v>Great Grand Master</v>
      </c>
      <c r="L73" s="14" t="str">
        <f t="shared" si="3"/>
        <v>10kmFemaleGreat Grand Master</v>
      </c>
      <c r="M73" s="23" cm="1">
        <f t="array" ref="M73">IF(J73="Non-Affiliated",0,IF(J73="","New",IF(G73&gt;_xlfn.MAXIFS('[1]Points table'!F:F,'[1]Points table'!E:E,L73),1,_xlfn.XLOOKUP(L73&amp;G73,'[1]Points table'!E:E&amp;'[1]Points table'!F:F,'[1]Points table'!C:C,"Not Found",1))))</f>
        <v>5</v>
      </c>
    </row>
    <row r="74" spans="1:13" x14ac:dyDescent="0.3">
      <c r="A74" t="s">
        <v>308</v>
      </c>
      <c r="B74" t="s">
        <v>173</v>
      </c>
      <c r="C74" s="1" t="s">
        <v>29</v>
      </c>
      <c r="D74" s="5" t="s">
        <v>204</v>
      </c>
      <c r="E74" s="3" t="s">
        <v>7</v>
      </c>
      <c r="F74" s="2" t="s">
        <v>165</v>
      </c>
      <c r="G74" s="6">
        <v>5.0057870370370371E-2</v>
      </c>
      <c r="H74">
        <v>38</v>
      </c>
      <c r="I74" t="s">
        <v>180</v>
      </c>
      <c r="J74" s="17">
        <f>IF(I74="","Non-Affiliated",IFERROR(VLOOKUP(I74,'[1]Master List'!B:D,2,FALSE),""))</f>
        <v>4</v>
      </c>
      <c r="K74" s="14" t="str">
        <f t="shared" si="2"/>
        <v>Great Grand Master</v>
      </c>
      <c r="L74" s="14" t="str">
        <f t="shared" si="3"/>
        <v>10kmMaleGreat Grand Master</v>
      </c>
      <c r="M74" s="23" cm="1">
        <f t="array" ref="M74">IF(J74="Non-Affiliated",0,IF(J74="","New",IF(G74&gt;_xlfn.MAXIFS('[1]Points table'!F:F,'[1]Points table'!E:E,L74),1,_xlfn.XLOOKUP(L74&amp;G74,'[1]Points table'!E:E&amp;'[1]Points table'!F:F,'[1]Points table'!C:C,"Not Found",1))))</f>
        <v>10</v>
      </c>
    </row>
    <row r="75" spans="1:13" x14ac:dyDescent="0.3">
      <c r="A75" t="s">
        <v>308</v>
      </c>
      <c r="B75" t="s">
        <v>173</v>
      </c>
      <c r="C75" s="5" t="s">
        <v>375</v>
      </c>
      <c r="D75" s="5" t="s">
        <v>376</v>
      </c>
      <c r="E75" s="3" t="s">
        <v>7</v>
      </c>
      <c r="F75" s="3" t="s">
        <v>166</v>
      </c>
      <c r="G75" s="6">
        <v>5.9259259259259262E-2</v>
      </c>
      <c r="H75">
        <v>50</v>
      </c>
      <c r="I75" t="s">
        <v>33</v>
      </c>
      <c r="J75" s="17">
        <f>IF(I75="","Non-Affiliated",IFERROR(VLOOKUP(I75,'[1]Master List'!B:D,2,FALSE),""))</f>
        <v>2</v>
      </c>
      <c r="K75" s="14" t="str">
        <f t="shared" si="2"/>
        <v>Great Grand Master</v>
      </c>
      <c r="L75" s="14" t="str">
        <f t="shared" si="3"/>
        <v>10kmMaleGreat Grand Master</v>
      </c>
      <c r="M75" s="23" cm="1">
        <f t="array" ref="M75">IF(J75="Non-Affiliated",0,IF(J75="","New",IF(G75&gt;_xlfn.MAXIFS('[1]Points table'!F:F,'[1]Points table'!E:E,L75),1,_xlfn.XLOOKUP(L75&amp;G75,'[1]Points table'!E:E&amp;'[1]Points table'!F:F,'[1]Points table'!C:C,"Not Found",1))))</f>
        <v>6</v>
      </c>
    </row>
    <row r="76" spans="1:13" x14ac:dyDescent="0.3">
      <c r="A76" t="s">
        <v>308</v>
      </c>
      <c r="B76" t="s">
        <v>173</v>
      </c>
      <c r="C76" s="5" t="s">
        <v>255</v>
      </c>
      <c r="D76" s="5" t="s">
        <v>256</v>
      </c>
      <c r="E76" s="3" t="s">
        <v>8</v>
      </c>
      <c r="F76" s="2" t="s">
        <v>166</v>
      </c>
      <c r="G76" s="6">
        <v>6.5289351851851848E-2</v>
      </c>
      <c r="H76">
        <v>58</v>
      </c>
      <c r="I76" t="s">
        <v>33</v>
      </c>
      <c r="J76" s="17">
        <f>IF(I76="","Non-Affiliated",IFERROR(VLOOKUP(I76,'[1]Master List'!B:D,2,FALSE),""))</f>
        <v>2</v>
      </c>
      <c r="K76" s="14" t="str">
        <f t="shared" si="2"/>
        <v>Great Grand Master</v>
      </c>
      <c r="L76" s="14" t="str">
        <f t="shared" si="3"/>
        <v>10kmFemaleGreat Grand Master</v>
      </c>
      <c r="M76" s="23" cm="1">
        <f t="array" ref="M76">IF(J76="Non-Affiliated",0,IF(J76="","New",IF(G76&gt;_xlfn.MAXIFS('[1]Points table'!F:F,'[1]Points table'!E:E,L76),1,_xlfn.XLOOKUP(L76&amp;G76,'[1]Points table'!E:E&amp;'[1]Points table'!F:F,'[1]Points table'!C:C,"Not Found",1))))</f>
        <v>3</v>
      </c>
    </row>
    <row r="77" spans="1:13" x14ac:dyDescent="0.3">
      <c r="A77" t="s">
        <v>308</v>
      </c>
      <c r="B77" t="s">
        <v>173</v>
      </c>
      <c r="C77" s="1" t="s">
        <v>377</v>
      </c>
      <c r="D77" s="1" t="s">
        <v>205</v>
      </c>
      <c r="E77" s="2" t="s">
        <v>7</v>
      </c>
      <c r="F77" s="2" t="s">
        <v>164</v>
      </c>
      <c r="G77" s="6">
        <v>5.3287037037037042E-2</v>
      </c>
      <c r="H77">
        <v>42</v>
      </c>
      <c r="I77" t="s">
        <v>33</v>
      </c>
      <c r="J77" s="17">
        <f>IF(I77="","Non-Affiliated",IFERROR(VLOOKUP(I77,'[1]Master List'!B:D,2,FALSE),""))</f>
        <v>2</v>
      </c>
      <c r="K77" s="14" t="str">
        <f t="shared" si="2"/>
        <v>Great Grand Master</v>
      </c>
      <c r="L77" s="14" t="str">
        <f t="shared" si="3"/>
        <v>10kmMaleGreat Grand Master</v>
      </c>
      <c r="M77" s="23" cm="1">
        <f t="array" ref="M77">IF(J77="Non-Affiliated",0,IF(J77="","New",IF(G77&gt;_xlfn.MAXIFS('[1]Points table'!F:F,'[1]Points table'!E:E,L77),1,_xlfn.XLOOKUP(L77&amp;G77,'[1]Points table'!E:E&amp;'[1]Points table'!F:F,'[1]Points table'!C:C,"Not Found",1))))</f>
        <v>9</v>
      </c>
    </row>
    <row r="78" spans="1:13" x14ac:dyDescent="0.3">
      <c r="A78" t="s">
        <v>308</v>
      </c>
      <c r="B78" t="s">
        <v>173</v>
      </c>
      <c r="C78" s="1" t="s">
        <v>206</v>
      </c>
      <c r="D78" s="1" t="s">
        <v>205</v>
      </c>
      <c r="E78" s="2" t="s">
        <v>8</v>
      </c>
      <c r="F78" s="2" t="s">
        <v>165</v>
      </c>
      <c r="G78" s="6">
        <v>7.3206018518518517E-2</v>
      </c>
      <c r="H78">
        <v>38</v>
      </c>
      <c r="I78" t="s">
        <v>33</v>
      </c>
      <c r="J78" s="17">
        <f>IF(I78="","Non-Affiliated",IFERROR(VLOOKUP(I78,'[1]Master List'!B:D,2,FALSE),""))</f>
        <v>2</v>
      </c>
      <c r="K78" s="14" t="str">
        <f t="shared" si="2"/>
        <v>Great Grand Master</v>
      </c>
      <c r="L78" s="14" t="str">
        <f t="shared" si="3"/>
        <v>10kmFemaleGreat Grand Master</v>
      </c>
      <c r="M78" s="23" cm="1">
        <f t="array" ref="M78">IF(J78="Non-Affiliated",0,IF(J78="","New",IF(G78&gt;_xlfn.MAXIFS('[1]Points table'!F:F,'[1]Points table'!E:E,L78),1,_xlfn.XLOOKUP(L78&amp;G78,'[1]Points table'!E:E&amp;'[1]Points table'!F:F,'[1]Points table'!C:C,"Not Found",1))))</f>
        <v>1</v>
      </c>
    </row>
    <row r="79" spans="1:13" x14ac:dyDescent="0.3">
      <c r="A79" t="s">
        <v>308</v>
      </c>
      <c r="B79" t="s">
        <v>173</v>
      </c>
      <c r="C79" s="1" t="s">
        <v>378</v>
      </c>
      <c r="D79" s="1" t="s">
        <v>379</v>
      </c>
      <c r="E79" s="2" t="s">
        <v>7</v>
      </c>
      <c r="F79" s="2" t="s">
        <v>165</v>
      </c>
      <c r="G79" s="6">
        <v>7.059027777777778E-2</v>
      </c>
      <c r="H79">
        <v>38</v>
      </c>
      <c r="I79" t="s">
        <v>33</v>
      </c>
      <c r="J79" s="17">
        <f>IF(I79="","Non-Affiliated",IFERROR(VLOOKUP(I79,'[1]Master List'!B:D,2,FALSE),""))</f>
        <v>2</v>
      </c>
      <c r="K79" s="14" t="str">
        <f t="shared" si="2"/>
        <v>Great Grand Master</v>
      </c>
      <c r="L79" s="14" t="str">
        <f t="shared" si="3"/>
        <v>10kmMaleGreat Grand Master</v>
      </c>
      <c r="M79" s="23" cm="1">
        <f t="array" ref="M79">IF(J79="Non-Affiliated",0,IF(J79="","New",IF(G79&gt;_xlfn.MAXIFS('[1]Points table'!F:F,'[1]Points table'!E:E,L79),1,_xlfn.XLOOKUP(L79&amp;G79,'[1]Points table'!E:E&amp;'[1]Points table'!F:F,'[1]Points table'!C:C,"Not Found",1))))</f>
        <v>1</v>
      </c>
    </row>
    <row r="80" spans="1:13" x14ac:dyDescent="0.3">
      <c r="A80" t="s">
        <v>308</v>
      </c>
      <c r="B80" t="s">
        <v>173</v>
      </c>
      <c r="C80" s="1" t="s">
        <v>113</v>
      </c>
      <c r="D80" s="1" t="s">
        <v>212</v>
      </c>
      <c r="E80" s="2" t="s">
        <v>8</v>
      </c>
      <c r="F80" s="2" t="s">
        <v>164</v>
      </c>
      <c r="G80" s="6">
        <v>7.5219907407407416E-2</v>
      </c>
      <c r="H80">
        <v>46</v>
      </c>
      <c r="I80" t="s">
        <v>33</v>
      </c>
      <c r="J80" s="17">
        <f>IF(I80="","Non-Affiliated",IFERROR(VLOOKUP(I80,'[1]Master List'!B:D,2,FALSE),""))</f>
        <v>2</v>
      </c>
      <c r="K80" s="14" t="str">
        <f t="shared" si="2"/>
        <v>Great Grand Master</v>
      </c>
      <c r="L80" s="14" t="str">
        <f t="shared" si="3"/>
        <v>10kmFemaleGreat Grand Master</v>
      </c>
      <c r="M80" s="23" cm="1">
        <f t="array" ref="M80">IF(J80="Non-Affiliated",0,IF(J80="","New",IF(G80&gt;_xlfn.MAXIFS('[1]Points table'!F:F,'[1]Points table'!E:E,L80),1,_xlfn.XLOOKUP(L80&amp;G80,'[1]Points table'!E:E&amp;'[1]Points table'!F:F,'[1]Points table'!C:C,"Not Found",1))))</f>
        <v>1</v>
      </c>
    </row>
    <row r="81" spans="1:13" x14ac:dyDescent="0.3">
      <c r="A81" t="s">
        <v>308</v>
      </c>
      <c r="B81" t="s">
        <v>173</v>
      </c>
      <c r="C81" s="5" t="s">
        <v>380</v>
      </c>
      <c r="D81" s="5" t="s">
        <v>381</v>
      </c>
      <c r="E81" s="3" t="s">
        <v>8</v>
      </c>
      <c r="F81" s="3" t="s">
        <v>164</v>
      </c>
      <c r="G81" s="6">
        <v>8.6076388888888897E-2</v>
      </c>
      <c r="H81">
        <v>47</v>
      </c>
      <c r="I81" t="s">
        <v>382</v>
      </c>
      <c r="J81" s="17">
        <f>IF(I81="","Non-Affiliated",IFERROR(VLOOKUP(I81,'[1]Master List'!B:D,2,FALSE),""))</f>
        <v>2</v>
      </c>
      <c r="K81" s="14" t="str">
        <f t="shared" si="2"/>
        <v>Great Grand Master</v>
      </c>
      <c r="L81" s="14" t="str">
        <f t="shared" si="3"/>
        <v>10kmFemaleGreat Grand Master</v>
      </c>
      <c r="M81" s="23" cm="1">
        <f t="array" ref="M81">IF(J81="Non-Affiliated",0,IF(J81="","New",IF(G81&gt;_xlfn.MAXIFS('[1]Points table'!F:F,'[1]Points table'!E:E,L81),1,_xlfn.XLOOKUP(L81&amp;G81,'[1]Points table'!E:E&amp;'[1]Points table'!F:F,'[1]Points table'!C:C,"Not Found",1))))</f>
        <v>1</v>
      </c>
    </row>
    <row r="82" spans="1:13" x14ac:dyDescent="0.3">
      <c r="A82" t="s">
        <v>308</v>
      </c>
      <c r="B82" t="s">
        <v>173</v>
      </c>
      <c r="C82" s="5" t="s">
        <v>43</v>
      </c>
      <c r="D82" s="5" t="s">
        <v>18</v>
      </c>
      <c r="E82" s="3" t="s">
        <v>7</v>
      </c>
      <c r="F82" s="2" t="s">
        <v>164</v>
      </c>
      <c r="G82" s="6">
        <v>7.3668981481481488E-2</v>
      </c>
      <c r="H82">
        <v>42</v>
      </c>
      <c r="I82" t="s">
        <v>382</v>
      </c>
      <c r="J82" s="17">
        <f>IF(I82="","Non-Affiliated",IFERROR(VLOOKUP(I82,'[1]Master List'!B:D,2,FALSE),""))</f>
        <v>2</v>
      </c>
      <c r="K82" s="14" t="str">
        <f t="shared" si="2"/>
        <v>Great Grand Master</v>
      </c>
      <c r="L82" s="14" t="str">
        <f t="shared" si="3"/>
        <v>10kmMaleGreat Grand Master</v>
      </c>
      <c r="M82" s="23" cm="1">
        <f t="array" ref="M82">IF(J82="Non-Affiliated",0,IF(J82="","New",IF(G82&gt;_xlfn.MAXIFS('[1]Points table'!F:F,'[1]Points table'!E:E,L82),1,_xlfn.XLOOKUP(L82&amp;G82,'[1]Points table'!E:E&amp;'[1]Points table'!F:F,'[1]Points table'!C:C,"Not Found",1))))</f>
        <v>1</v>
      </c>
    </row>
    <row r="83" spans="1:13" x14ac:dyDescent="0.3">
      <c r="A83" t="s">
        <v>308</v>
      </c>
      <c r="B83" t="s">
        <v>173</v>
      </c>
      <c r="C83" s="5" t="s">
        <v>117</v>
      </c>
      <c r="D83" s="5" t="s">
        <v>186</v>
      </c>
      <c r="E83" s="3" t="s">
        <v>8</v>
      </c>
      <c r="F83" s="3" t="s">
        <v>166</v>
      </c>
      <c r="G83" s="6">
        <v>5.5810185185185185E-2</v>
      </c>
      <c r="H83">
        <v>51</v>
      </c>
      <c r="I83" t="s">
        <v>68</v>
      </c>
      <c r="J83" s="17" t="str">
        <f>IF(I83="","Non-Affiliated",IFERROR(VLOOKUP(I83,'[1]Master List'!B:D,2,FALSE),""))</f>
        <v/>
      </c>
      <c r="K83" s="14" t="str">
        <f t="shared" si="2"/>
        <v>Great Grand Master</v>
      </c>
      <c r="L83" s="14" t="str">
        <f t="shared" si="3"/>
        <v>10kmFemaleGreat Grand Master</v>
      </c>
      <c r="M83" s="23" t="str" cm="1">
        <f t="array" ref="M83">IF(J83="Non-Affiliated",0,IF(J83="","New",IF(G83&gt;_xlfn.MAXIFS('[1]Points table'!F:F,'[1]Points table'!E:E,L83),1,_xlfn.XLOOKUP(L83&amp;G83,'[1]Points table'!E:E&amp;'[1]Points table'!F:F,'[1]Points table'!C:C,"Not Found",1))))</f>
        <v>New</v>
      </c>
    </row>
    <row r="84" spans="1:13" x14ac:dyDescent="0.3">
      <c r="A84" t="s">
        <v>308</v>
      </c>
      <c r="B84" t="s">
        <v>173</v>
      </c>
      <c r="C84" s="1" t="s">
        <v>272</v>
      </c>
      <c r="D84" s="5" t="s">
        <v>273</v>
      </c>
      <c r="E84" s="3" t="s">
        <v>8</v>
      </c>
      <c r="F84" s="3" t="s">
        <v>169</v>
      </c>
      <c r="G84" s="6">
        <v>6.6967592592592592E-2</v>
      </c>
      <c r="H84">
        <v>76</v>
      </c>
      <c r="I84" t="s">
        <v>68</v>
      </c>
      <c r="J84" s="17" t="str">
        <f>IF(I84="","Non-Affiliated",IFERROR(VLOOKUP(I84,'[1]Master List'!B:D,2,FALSE),""))</f>
        <v/>
      </c>
      <c r="K84" s="14" t="str">
        <f t="shared" si="2"/>
        <v>Great Grand Master</v>
      </c>
      <c r="L84" s="14" t="str">
        <f t="shared" si="3"/>
        <v>10kmFemaleGreat Grand Master</v>
      </c>
      <c r="M84" s="23" t="str" cm="1">
        <f t="array" ref="M84">IF(J84="Non-Affiliated",0,IF(J84="","New",IF(G84&gt;_xlfn.MAXIFS('[1]Points table'!F:F,'[1]Points table'!E:E,L84),1,_xlfn.XLOOKUP(L84&amp;G84,'[1]Points table'!E:E&amp;'[1]Points table'!F:F,'[1]Points table'!C:C,"Not Found",1))))</f>
        <v>New</v>
      </c>
    </row>
    <row r="85" spans="1:13" x14ac:dyDescent="0.3">
      <c r="A85" t="s">
        <v>308</v>
      </c>
      <c r="B85" t="s">
        <v>173</v>
      </c>
      <c r="C85" s="5" t="s">
        <v>123</v>
      </c>
      <c r="D85" s="5" t="s">
        <v>214</v>
      </c>
      <c r="E85" s="3" t="s">
        <v>7</v>
      </c>
      <c r="F85" s="3" t="s">
        <v>169</v>
      </c>
      <c r="G85" s="6">
        <v>5.3425925925925925E-2</v>
      </c>
      <c r="H85">
        <v>72</v>
      </c>
      <c r="I85" t="s">
        <v>68</v>
      </c>
      <c r="J85" s="17" t="str">
        <f>IF(I85="","Non-Affiliated",IFERROR(VLOOKUP(I85,'[1]Master List'!B:D,2,FALSE),""))</f>
        <v/>
      </c>
      <c r="K85" s="14" t="str">
        <f t="shared" si="2"/>
        <v>Great Grand Master</v>
      </c>
      <c r="L85" s="14" t="str">
        <f t="shared" si="3"/>
        <v>10kmMaleGreat Grand Master</v>
      </c>
      <c r="M85" s="23" t="str" cm="1">
        <f t="array" ref="M85">IF(J85="Non-Affiliated",0,IF(J85="","New",IF(G85&gt;_xlfn.MAXIFS('[1]Points table'!F:F,'[1]Points table'!E:E,L85),1,_xlfn.XLOOKUP(L85&amp;G85,'[1]Points table'!E:E&amp;'[1]Points table'!F:F,'[1]Points table'!C:C,"Not Found",1))))</f>
        <v>New</v>
      </c>
    </row>
    <row r="86" spans="1:13" x14ac:dyDescent="0.3">
      <c r="A86" t="s">
        <v>308</v>
      </c>
      <c r="B86" t="s">
        <v>173</v>
      </c>
      <c r="C86" s="5" t="s">
        <v>139</v>
      </c>
      <c r="D86" s="5" t="s">
        <v>257</v>
      </c>
      <c r="E86" s="3" t="s">
        <v>8</v>
      </c>
      <c r="F86" s="3" t="s">
        <v>169</v>
      </c>
      <c r="G86" s="6">
        <v>5.004629629629629E-2</v>
      </c>
      <c r="H86">
        <v>70</v>
      </c>
      <c r="I86" t="s">
        <v>63</v>
      </c>
      <c r="J86" s="17">
        <f>IF(I86="","Non-Affiliated",IFERROR(VLOOKUP(I86,'[1]Master List'!B:D,2,FALSE),""))</f>
        <v>2</v>
      </c>
      <c r="K86" s="14" t="str">
        <f t="shared" si="2"/>
        <v>Great Grand Master</v>
      </c>
      <c r="L86" s="14" t="str">
        <f t="shared" si="3"/>
        <v>10kmFemaleGreat Grand Master</v>
      </c>
      <c r="M86" s="23" cm="1">
        <f t="array" ref="M86">IF(J86="Non-Affiliated",0,IF(J86="","New",IF(G86&gt;_xlfn.MAXIFS('[1]Points table'!F:F,'[1]Points table'!E:E,L86),1,_xlfn.XLOOKUP(L86&amp;G86,'[1]Points table'!E:E&amp;'[1]Points table'!F:F,'[1]Points table'!C:C,"Not Found",1))))</f>
        <v>10</v>
      </c>
    </row>
    <row r="87" spans="1:13" x14ac:dyDescent="0.3">
      <c r="A87" t="s">
        <v>308</v>
      </c>
      <c r="B87" t="s">
        <v>173</v>
      </c>
      <c r="C87" s="1" t="s">
        <v>56</v>
      </c>
      <c r="D87" s="5" t="s">
        <v>50</v>
      </c>
      <c r="E87" s="3" t="s">
        <v>8</v>
      </c>
      <c r="F87" s="3" t="s">
        <v>166</v>
      </c>
      <c r="G87" s="6">
        <v>6.4178240740740744E-2</v>
      </c>
      <c r="H87">
        <v>56</v>
      </c>
      <c r="I87" t="s">
        <v>63</v>
      </c>
      <c r="J87" s="17">
        <f>IF(I87="","Non-Affiliated",IFERROR(VLOOKUP(I87,'[1]Master List'!B:D,2,FALSE),""))</f>
        <v>2</v>
      </c>
      <c r="K87" s="14" t="str">
        <f t="shared" si="2"/>
        <v>Great Grand Master</v>
      </c>
      <c r="L87" s="14" t="str">
        <f t="shared" si="3"/>
        <v>10kmFemaleGreat Grand Master</v>
      </c>
      <c r="M87" s="23" cm="1">
        <f t="array" ref="M87">IF(J87="Non-Affiliated",0,IF(J87="","New",IF(G87&gt;_xlfn.MAXIFS('[1]Points table'!F:F,'[1]Points table'!E:E,L87),1,_xlfn.XLOOKUP(L87&amp;G87,'[1]Points table'!E:E&amp;'[1]Points table'!F:F,'[1]Points table'!C:C,"Not Found",1))))</f>
        <v>4</v>
      </c>
    </row>
    <row r="88" spans="1:13" x14ac:dyDescent="0.3">
      <c r="A88" t="s">
        <v>308</v>
      </c>
      <c r="B88" t="s">
        <v>173</v>
      </c>
      <c r="C88" s="5" t="s">
        <v>154</v>
      </c>
      <c r="D88" s="5" t="s">
        <v>86</v>
      </c>
      <c r="E88" s="3" t="s">
        <v>8</v>
      </c>
      <c r="F88" s="3" t="s">
        <v>164</v>
      </c>
      <c r="G88" s="6">
        <v>6.1840277777777779E-2</v>
      </c>
      <c r="H88">
        <v>45</v>
      </c>
      <c r="I88" t="s">
        <v>63</v>
      </c>
      <c r="J88" s="17">
        <f>IF(I88="","Non-Affiliated",IFERROR(VLOOKUP(I88,'[1]Master List'!B:D,2,FALSE),""))</f>
        <v>2</v>
      </c>
      <c r="K88" s="14" t="str">
        <f t="shared" si="2"/>
        <v>Great Grand Master</v>
      </c>
      <c r="L88" s="14" t="str">
        <f t="shared" si="3"/>
        <v>10kmFemaleGreat Grand Master</v>
      </c>
      <c r="M88" s="23" cm="1">
        <f t="array" ref="M88">IF(J88="Non-Affiliated",0,IF(J88="","New",IF(G88&gt;_xlfn.MAXIFS('[1]Points table'!F:F,'[1]Points table'!E:E,L88),1,_xlfn.XLOOKUP(L88&amp;G88,'[1]Points table'!E:E&amp;'[1]Points table'!F:F,'[1]Points table'!C:C,"Not Found",1))))</f>
        <v>5</v>
      </c>
    </row>
    <row r="89" spans="1:13" x14ac:dyDescent="0.3">
      <c r="A89" t="s">
        <v>308</v>
      </c>
      <c r="B89" t="s">
        <v>173</v>
      </c>
      <c r="C89" s="5" t="s">
        <v>197</v>
      </c>
      <c r="D89" s="5" t="s">
        <v>258</v>
      </c>
      <c r="E89" s="3" t="s">
        <v>7</v>
      </c>
      <c r="F89" s="3" t="s">
        <v>164</v>
      </c>
      <c r="G89" s="6">
        <v>5.6840277777777781E-2</v>
      </c>
      <c r="H89">
        <v>46</v>
      </c>
      <c r="I89" t="s">
        <v>63</v>
      </c>
      <c r="J89" s="17">
        <f>IF(I89="","Non-Affiliated",IFERROR(VLOOKUP(I89,'[1]Master List'!B:D,2,FALSE),""))</f>
        <v>2</v>
      </c>
      <c r="K89" s="14" t="str">
        <f t="shared" si="2"/>
        <v>Great Grand Master</v>
      </c>
      <c r="L89" s="14" t="str">
        <f t="shared" si="3"/>
        <v>10kmMaleGreat Grand Master</v>
      </c>
      <c r="M89" s="23" cm="1">
        <f t="array" ref="M89">IF(J89="Non-Affiliated",0,IF(J89="","New",IF(G89&gt;_xlfn.MAXIFS('[1]Points table'!F:F,'[1]Points table'!E:E,L89),1,_xlfn.XLOOKUP(L89&amp;G89,'[1]Points table'!E:E&amp;'[1]Points table'!F:F,'[1]Points table'!C:C,"Not Found",1))))</f>
        <v>7</v>
      </c>
    </row>
    <row r="90" spans="1:13" x14ac:dyDescent="0.3">
      <c r="A90" t="s">
        <v>308</v>
      </c>
      <c r="B90" t="s">
        <v>173</v>
      </c>
      <c r="C90" s="1" t="s">
        <v>260</v>
      </c>
      <c r="D90" s="5" t="s">
        <v>84</v>
      </c>
      <c r="E90" s="3" t="s">
        <v>8</v>
      </c>
      <c r="F90" s="3" t="s">
        <v>167</v>
      </c>
      <c r="G90" s="6">
        <v>5.5671296296296302E-2</v>
      </c>
      <c r="H90">
        <v>64</v>
      </c>
      <c r="I90" t="s">
        <v>63</v>
      </c>
      <c r="J90" s="17">
        <f>IF(I90="","Non-Affiliated",IFERROR(VLOOKUP(I90,'[1]Master List'!B:D,2,FALSE),""))</f>
        <v>2</v>
      </c>
      <c r="K90" s="14" t="str">
        <f t="shared" si="2"/>
        <v>Great Grand Master</v>
      </c>
      <c r="L90" s="14" t="str">
        <f t="shared" si="3"/>
        <v>10kmFemaleGreat Grand Master</v>
      </c>
      <c r="M90" s="23" cm="1">
        <f t="array" ref="M90">IF(J90="Non-Affiliated",0,IF(J90="","New",IF(G90&gt;_xlfn.MAXIFS('[1]Points table'!F:F,'[1]Points table'!E:E,L90),1,_xlfn.XLOOKUP(L90&amp;G90,'[1]Points table'!E:E&amp;'[1]Points table'!F:F,'[1]Points table'!C:C,"Not Found",1))))</f>
        <v>8</v>
      </c>
    </row>
    <row r="91" spans="1:13" x14ac:dyDescent="0.3">
      <c r="A91" t="s">
        <v>308</v>
      </c>
      <c r="B91" t="s">
        <v>173</v>
      </c>
      <c r="C91" s="5" t="s">
        <v>383</v>
      </c>
      <c r="D91" s="5" t="s">
        <v>384</v>
      </c>
      <c r="E91" s="3" t="s">
        <v>8</v>
      </c>
      <c r="F91" s="3" t="s">
        <v>166</v>
      </c>
      <c r="G91" s="6">
        <v>7.1932870370370369E-2</v>
      </c>
      <c r="H91">
        <v>54</v>
      </c>
      <c r="I91" t="s">
        <v>63</v>
      </c>
      <c r="J91" s="17">
        <f>IF(I91="","Non-Affiliated",IFERROR(VLOOKUP(I91,'[1]Master List'!B:D,2,FALSE),""))</f>
        <v>2</v>
      </c>
      <c r="K91" s="14" t="str">
        <f t="shared" si="2"/>
        <v>Great Grand Master</v>
      </c>
      <c r="L91" s="14" t="str">
        <f t="shared" si="3"/>
        <v>10kmFemaleGreat Grand Master</v>
      </c>
      <c r="M91" s="23" cm="1">
        <f t="array" ref="M91">IF(J91="Non-Affiliated",0,IF(J91="","New",IF(G91&gt;_xlfn.MAXIFS('[1]Points table'!F:F,'[1]Points table'!E:E,L91),1,_xlfn.XLOOKUP(L91&amp;G91,'[1]Points table'!E:E&amp;'[1]Points table'!F:F,'[1]Points table'!C:C,"Not Found",1))))</f>
        <v>1</v>
      </c>
    </row>
    <row r="92" spans="1:13" x14ac:dyDescent="0.3">
      <c r="A92" t="s">
        <v>308</v>
      </c>
      <c r="B92" t="s">
        <v>173</v>
      </c>
      <c r="C92" s="5" t="s">
        <v>274</v>
      </c>
      <c r="D92" s="5" t="s">
        <v>32</v>
      </c>
      <c r="E92" s="3" t="s">
        <v>8</v>
      </c>
      <c r="F92" s="3" t="s">
        <v>166</v>
      </c>
      <c r="G92" s="6">
        <v>7.4687500000000004E-2</v>
      </c>
      <c r="H92">
        <v>54</v>
      </c>
      <c r="I92" t="s">
        <v>63</v>
      </c>
      <c r="J92" s="17">
        <f>IF(I92="","Non-Affiliated",IFERROR(VLOOKUP(I92,'[1]Master List'!B:D,2,FALSE),""))</f>
        <v>2</v>
      </c>
      <c r="K92" s="14" t="str">
        <f t="shared" si="2"/>
        <v>Great Grand Master</v>
      </c>
      <c r="L92" s="14" t="str">
        <f t="shared" si="3"/>
        <v>10kmFemaleGreat Grand Master</v>
      </c>
      <c r="M92" s="23" cm="1">
        <f t="array" ref="M92">IF(J92="Non-Affiliated",0,IF(J92="","New",IF(G92&gt;_xlfn.MAXIFS('[1]Points table'!F:F,'[1]Points table'!E:E,L92),1,_xlfn.XLOOKUP(L92&amp;G92,'[1]Points table'!E:E&amp;'[1]Points table'!F:F,'[1]Points table'!C:C,"Not Found",1))))</f>
        <v>1</v>
      </c>
    </row>
    <row r="93" spans="1:13" x14ac:dyDescent="0.3">
      <c r="A93" t="s">
        <v>308</v>
      </c>
      <c r="B93" t="s">
        <v>173</v>
      </c>
      <c r="C93" s="5" t="s">
        <v>58</v>
      </c>
      <c r="D93" s="5" t="s">
        <v>32</v>
      </c>
      <c r="E93" s="3" t="s">
        <v>8</v>
      </c>
      <c r="F93" s="3" t="s">
        <v>167</v>
      </c>
      <c r="G93" s="6">
        <v>6.429398148148148E-2</v>
      </c>
      <c r="H93">
        <v>62</v>
      </c>
      <c r="I93" t="s">
        <v>63</v>
      </c>
      <c r="J93" s="17">
        <f>IF(I93="","Non-Affiliated",IFERROR(VLOOKUP(I93,'[1]Master List'!B:D,2,FALSE),""))</f>
        <v>2</v>
      </c>
      <c r="K93" s="14" t="str">
        <f t="shared" si="2"/>
        <v>Great Grand Master</v>
      </c>
      <c r="L93" s="14" t="str">
        <f t="shared" si="3"/>
        <v>10kmFemaleGreat Grand Master</v>
      </c>
      <c r="M93" s="23" cm="1">
        <f t="array" ref="M93">IF(J93="Non-Affiliated",0,IF(J93="","New",IF(G93&gt;_xlfn.MAXIFS('[1]Points table'!F:F,'[1]Points table'!E:E,L93),1,_xlfn.XLOOKUP(L93&amp;G93,'[1]Points table'!E:E&amp;'[1]Points table'!F:F,'[1]Points table'!C:C,"Not Found",1))))</f>
        <v>4</v>
      </c>
    </row>
    <row r="94" spans="1:13" x14ac:dyDescent="0.3">
      <c r="A94" t="s">
        <v>308</v>
      </c>
      <c r="B94" t="s">
        <v>173</v>
      </c>
      <c r="C94" s="1" t="s">
        <v>88</v>
      </c>
      <c r="D94" s="5" t="s">
        <v>265</v>
      </c>
      <c r="E94" s="3" t="s">
        <v>8</v>
      </c>
      <c r="F94" s="3" t="s">
        <v>167</v>
      </c>
      <c r="G94" s="6">
        <v>7.5590277777777784E-2</v>
      </c>
      <c r="H94">
        <v>62</v>
      </c>
      <c r="I94" t="s">
        <v>63</v>
      </c>
      <c r="J94" s="17">
        <f>IF(I94="","Non-Affiliated",IFERROR(VLOOKUP(I94,'[1]Master List'!B:D,2,FALSE),""))</f>
        <v>2</v>
      </c>
      <c r="K94" s="14" t="str">
        <f t="shared" si="2"/>
        <v>Great Grand Master</v>
      </c>
      <c r="L94" s="14" t="str">
        <f t="shared" si="3"/>
        <v>10kmFemaleGreat Grand Master</v>
      </c>
      <c r="M94" s="23" cm="1">
        <f t="array" ref="M94">IF(J94="Non-Affiliated",0,IF(J94="","New",IF(G94&gt;_xlfn.MAXIFS('[1]Points table'!F:F,'[1]Points table'!E:E,L94),1,_xlfn.XLOOKUP(L94&amp;G94,'[1]Points table'!E:E&amp;'[1]Points table'!F:F,'[1]Points table'!C:C,"Not Found",1))))</f>
        <v>1</v>
      </c>
    </row>
    <row r="95" spans="1:13" x14ac:dyDescent="0.3">
      <c r="A95" t="s">
        <v>308</v>
      </c>
      <c r="B95" t="s">
        <v>173</v>
      </c>
      <c r="C95" s="1" t="s">
        <v>261</v>
      </c>
      <c r="D95" s="5" t="s">
        <v>262</v>
      </c>
      <c r="E95" s="3" t="s">
        <v>8</v>
      </c>
      <c r="F95" s="3" t="s">
        <v>164</v>
      </c>
      <c r="G95" s="6">
        <v>6.2893518518518529E-2</v>
      </c>
      <c r="H95">
        <v>48</v>
      </c>
      <c r="I95" t="s">
        <v>63</v>
      </c>
      <c r="J95" s="17">
        <f>IF(I95="","Non-Affiliated",IFERROR(VLOOKUP(I95,'[1]Master List'!B:D,2,FALSE),""))</f>
        <v>2</v>
      </c>
      <c r="K95" s="14" t="str">
        <f t="shared" si="2"/>
        <v>Great Grand Master</v>
      </c>
      <c r="L95" s="14" t="str">
        <f t="shared" si="3"/>
        <v>10kmFemaleGreat Grand Master</v>
      </c>
      <c r="M95" s="23" cm="1">
        <f t="array" ref="M95">IF(J95="Non-Affiliated",0,IF(J95="","New",IF(G95&gt;_xlfn.MAXIFS('[1]Points table'!F:F,'[1]Points table'!E:E,L95),1,_xlfn.XLOOKUP(L95&amp;G95,'[1]Points table'!E:E&amp;'[1]Points table'!F:F,'[1]Points table'!C:C,"Not Found",1))))</f>
        <v>5</v>
      </c>
    </row>
    <row r="96" spans="1:13" x14ac:dyDescent="0.3">
      <c r="A96" t="s">
        <v>308</v>
      </c>
      <c r="B96" t="s">
        <v>173</v>
      </c>
      <c r="C96" s="1" t="s">
        <v>275</v>
      </c>
      <c r="D96" s="5" t="s">
        <v>276</v>
      </c>
      <c r="E96" s="3" t="s">
        <v>7</v>
      </c>
      <c r="F96" s="3" t="s">
        <v>166</v>
      </c>
      <c r="G96" s="6">
        <v>5.6157407407407406E-2</v>
      </c>
      <c r="H96">
        <v>55</v>
      </c>
      <c r="I96" t="s">
        <v>63</v>
      </c>
      <c r="J96" s="17">
        <f>IF(I96="","Non-Affiliated",IFERROR(VLOOKUP(I96,'[1]Master List'!B:D,2,FALSE),""))</f>
        <v>2</v>
      </c>
      <c r="K96" s="14" t="str">
        <f t="shared" si="2"/>
        <v>Great Grand Master</v>
      </c>
      <c r="L96" s="14" t="str">
        <f t="shared" si="3"/>
        <v>10kmMaleGreat Grand Master</v>
      </c>
      <c r="M96" s="23" cm="1">
        <f t="array" ref="M96">IF(J96="Non-Affiliated",0,IF(J96="","New",IF(G96&gt;_xlfn.MAXIFS('[1]Points table'!F:F,'[1]Points table'!E:E,L96),1,_xlfn.XLOOKUP(L96&amp;G96,'[1]Points table'!E:E&amp;'[1]Points table'!F:F,'[1]Points table'!C:C,"Not Found",1))))</f>
        <v>7</v>
      </c>
    </row>
    <row r="97" spans="1:13" x14ac:dyDescent="0.3">
      <c r="A97" t="s">
        <v>308</v>
      </c>
      <c r="B97" t="s">
        <v>173</v>
      </c>
      <c r="C97" s="5" t="s">
        <v>195</v>
      </c>
      <c r="D97" s="5" t="s">
        <v>155</v>
      </c>
      <c r="E97" s="3" t="s">
        <v>8</v>
      </c>
      <c r="F97" s="3" t="s">
        <v>164</v>
      </c>
      <c r="G97" s="6">
        <v>5.7511574074074069E-2</v>
      </c>
      <c r="H97">
        <v>41</v>
      </c>
      <c r="I97" t="s">
        <v>63</v>
      </c>
      <c r="J97" s="17">
        <f>IF(I97="","Non-Affiliated",IFERROR(VLOOKUP(I97,'[1]Master List'!B:D,2,FALSE),""))</f>
        <v>2</v>
      </c>
      <c r="K97" s="14" t="str">
        <f t="shared" si="2"/>
        <v>Great Grand Master</v>
      </c>
      <c r="L97" s="14" t="str">
        <f t="shared" si="3"/>
        <v>10kmFemaleGreat Grand Master</v>
      </c>
      <c r="M97" s="23" cm="1">
        <f t="array" ref="M97">IF(J97="Non-Affiliated",0,IF(J97="","New",IF(G97&gt;_xlfn.MAXIFS('[1]Points table'!F:F,'[1]Points table'!E:E,L97),1,_xlfn.XLOOKUP(L97&amp;G97,'[1]Points table'!E:E&amp;'[1]Points table'!F:F,'[1]Points table'!C:C,"Not Found",1))))</f>
        <v>7</v>
      </c>
    </row>
    <row r="98" spans="1:13" x14ac:dyDescent="0.3">
      <c r="A98" t="s">
        <v>308</v>
      </c>
      <c r="B98" t="s">
        <v>173</v>
      </c>
      <c r="C98" s="5" t="s">
        <v>194</v>
      </c>
      <c r="D98" s="5" t="s">
        <v>155</v>
      </c>
      <c r="E98" s="3" t="s">
        <v>7</v>
      </c>
      <c r="F98" s="3" t="s">
        <v>164</v>
      </c>
      <c r="G98" s="6">
        <v>5.7499999999999996E-2</v>
      </c>
      <c r="H98">
        <v>44</v>
      </c>
      <c r="I98" t="s">
        <v>63</v>
      </c>
      <c r="J98" s="17">
        <f>IF(I98="","Non-Affiliated",IFERROR(VLOOKUP(I98,'[1]Master List'!B:D,2,FALSE),""))</f>
        <v>2</v>
      </c>
      <c r="K98" s="14" t="str">
        <f t="shared" si="2"/>
        <v>Great Grand Master</v>
      </c>
      <c r="L98" s="14" t="str">
        <f t="shared" si="3"/>
        <v>10kmMaleGreat Grand Master</v>
      </c>
      <c r="M98" s="23" cm="1">
        <f t="array" ref="M98">IF(J98="Non-Affiliated",0,IF(J98="","New",IF(G98&gt;_xlfn.MAXIFS('[1]Points table'!F:F,'[1]Points table'!E:E,L98),1,_xlfn.XLOOKUP(L98&amp;G98,'[1]Points table'!E:E&amp;'[1]Points table'!F:F,'[1]Points table'!C:C,"Not Found",1))))</f>
        <v>7</v>
      </c>
    </row>
    <row r="99" spans="1:13" x14ac:dyDescent="0.3">
      <c r="A99" t="s">
        <v>308</v>
      </c>
      <c r="B99" t="s">
        <v>173</v>
      </c>
      <c r="C99" s="5" t="s">
        <v>224</v>
      </c>
      <c r="D99" s="5" t="s">
        <v>259</v>
      </c>
      <c r="E99" s="3" t="s">
        <v>8</v>
      </c>
      <c r="F99" s="3" t="s">
        <v>167</v>
      </c>
      <c r="G99" s="6">
        <v>5.3368055555555551E-2</v>
      </c>
      <c r="H99">
        <v>61</v>
      </c>
      <c r="I99" t="s">
        <v>63</v>
      </c>
      <c r="J99" s="17">
        <f>IF(I99="","Non-Affiliated",IFERROR(VLOOKUP(I99,'[1]Master List'!B:D,2,FALSE),""))</f>
        <v>2</v>
      </c>
      <c r="K99" s="14" t="str">
        <f t="shared" si="2"/>
        <v>Great Grand Master</v>
      </c>
      <c r="L99" s="14" t="str">
        <f t="shared" si="3"/>
        <v>10kmFemaleGreat Grand Master</v>
      </c>
      <c r="M99" s="23" cm="1">
        <f t="array" ref="M99">IF(J99="Non-Affiliated",0,IF(J99="","New",IF(G99&gt;_xlfn.MAXIFS('[1]Points table'!F:F,'[1]Points table'!E:E,L99),1,_xlfn.XLOOKUP(L99&amp;G99,'[1]Points table'!E:E&amp;'[1]Points table'!F:F,'[1]Points table'!C:C,"Not Found",1))))</f>
        <v>9</v>
      </c>
    </row>
    <row r="100" spans="1:13" x14ac:dyDescent="0.3">
      <c r="A100" t="s">
        <v>308</v>
      </c>
      <c r="B100" t="s">
        <v>173</v>
      </c>
      <c r="C100" s="1" t="s">
        <v>85</v>
      </c>
      <c r="D100" s="5" t="s">
        <v>269</v>
      </c>
      <c r="E100" s="3" t="s">
        <v>7</v>
      </c>
      <c r="F100" s="3" t="s">
        <v>167</v>
      </c>
      <c r="G100" s="6">
        <v>7.1122685185185178E-2</v>
      </c>
      <c r="H100">
        <v>68</v>
      </c>
      <c r="I100" t="s">
        <v>63</v>
      </c>
      <c r="J100" s="17">
        <f>IF(I100="","Non-Affiliated",IFERROR(VLOOKUP(I100,'[1]Master List'!B:D,2,FALSE),""))</f>
        <v>2</v>
      </c>
      <c r="K100" s="14" t="str">
        <f t="shared" si="2"/>
        <v>Great Grand Master</v>
      </c>
      <c r="L100" s="14" t="str">
        <f t="shared" si="3"/>
        <v>10kmMaleGreat Grand Master</v>
      </c>
      <c r="M100" s="23" cm="1">
        <f t="array" ref="M100">IF(J100="Non-Affiliated",0,IF(J100="","New",IF(G100&gt;_xlfn.MAXIFS('[1]Points table'!F:F,'[1]Points table'!E:E,L100),1,_xlfn.XLOOKUP(L100&amp;G100,'[1]Points table'!E:E&amp;'[1]Points table'!F:F,'[1]Points table'!C:C,"Not Found",1))))</f>
        <v>1</v>
      </c>
    </row>
    <row r="101" spans="1:13" x14ac:dyDescent="0.3">
      <c r="A101" t="s">
        <v>308</v>
      </c>
      <c r="B101" t="s">
        <v>173</v>
      </c>
      <c r="C101" s="1" t="s">
        <v>215</v>
      </c>
      <c r="D101" s="5" t="s">
        <v>61</v>
      </c>
      <c r="E101" s="3" t="s">
        <v>8</v>
      </c>
      <c r="F101" s="3" t="s">
        <v>169</v>
      </c>
      <c r="G101" s="6">
        <v>6.1712962962962963E-2</v>
      </c>
      <c r="H101">
        <v>73</v>
      </c>
      <c r="I101" t="s">
        <v>63</v>
      </c>
      <c r="J101" s="17">
        <f>IF(I101="","Non-Affiliated",IFERROR(VLOOKUP(I101,'[1]Master List'!B:D,2,FALSE),""))</f>
        <v>2</v>
      </c>
      <c r="K101" s="14" t="str">
        <f t="shared" si="2"/>
        <v>Great Grand Master</v>
      </c>
      <c r="L101" s="14" t="str">
        <f t="shared" si="3"/>
        <v>10kmFemaleGreat Grand Master</v>
      </c>
      <c r="M101" s="23" cm="1">
        <f t="array" ref="M101">IF(J101="Non-Affiliated",0,IF(J101="","New",IF(G101&gt;_xlfn.MAXIFS('[1]Points table'!F:F,'[1]Points table'!E:E,L101),1,_xlfn.XLOOKUP(L101&amp;G101,'[1]Points table'!E:E&amp;'[1]Points table'!F:F,'[1]Points table'!C:C,"Not Found",1))))</f>
        <v>5</v>
      </c>
    </row>
    <row r="102" spans="1:13" x14ac:dyDescent="0.3">
      <c r="A102" t="s">
        <v>308</v>
      </c>
      <c r="B102" t="s">
        <v>173</v>
      </c>
      <c r="C102" s="5" t="s">
        <v>249</v>
      </c>
      <c r="D102" s="5" t="s">
        <v>199</v>
      </c>
      <c r="E102" s="3" t="s">
        <v>8</v>
      </c>
      <c r="F102" s="3" t="s">
        <v>166</v>
      </c>
      <c r="G102" s="6">
        <v>6.9814814814814816E-2</v>
      </c>
      <c r="H102">
        <v>55</v>
      </c>
      <c r="I102" t="s">
        <v>63</v>
      </c>
      <c r="J102" s="17">
        <f>IF(I102="","Non-Affiliated",IFERROR(VLOOKUP(I102,'[1]Master List'!B:D,2,FALSE),""))</f>
        <v>2</v>
      </c>
      <c r="K102" s="14" t="str">
        <f t="shared" si="2"/>
        <v>Great Grand Master</v>
      </c>
      <c r="L102" s="14" t="str">
        <f t="shared" si="3"/>
        <v>10kmFemaleGreat Grand Master</v>
      </c>
      <c r="M102" s="23" cm="1">
        <f t="array" ref="M102">IF(J102="Non-Affiliated",0,IF(J102="","New",IF(G102&gt;_xlfn.MAXIFS('[1]Points table'!F:F,'[1]Points table'!E:E,L102),1,_xlfn.XLOOKUP(L102&amp;G102,'[1]Points table'!E:E&amp;'[1]Points table'!F:F,'[1]Points table'!C:C,"Not Found",1))))</f>
        <v>1</v>
      </c>
    </row>
    <row r="103" spans="1:13" x14ac:dyDescent="0.3">
      <c r="A103" t="s">
        <v>308</v>
      </c>
      <c r="B103" t="s">
        <v>173</v>
      </c>
      <c r="C103" s="5" t="s">
        <v>264</v>
      </c>
      <c r="D103" s="5" t="s">
        <v>73</v>
      </c>
      <c r="E103" s="3" t="s">
        <v>8</v>
      </c>
      <c r="F103" s="3" t="s">
        <v>167</v>
      </c>
      <c r="G103" s="6">
        <v>7.0787037037037037E-2</v>
      </c>
      <c r="H103">
        <v>60</v>
      </c>
      <c r="I103" t="s">
        <v>63</v>
      </c>
      <c r="J103" s="17">
        <f>IF(I103="","Non-Affiliated",IFERROR(VLOOKUP(I103,'[1]Master List'!B:D,2,FALSE),""))</f>
        <v>2</v>
      </c>
      <c r="K103" s="14" t="str">
        <f t="shared" si="2"/>
        <v>Great Grand Master</v>
      </c>
      <c r="L103" s="14" t="str">
        <f t="shared" si="3"/>
        <v>10kmFemaleGreat Grand Master</v>
      </c>
      <c r="M103" s="23" cm="1">
        <f t="array" ref="M103">IF(J103="Non-Affiliated",0,IF(J103="","New",IF(G103&gt;_xlfn.MAXIFS('[1]Points table'!F:F,'[1]Points table'!E:E,L103),1,_xlfn.XLOOKUP(L103&amp;G103,'[1]Points table'!E:E&amp;'[1]Points table'!F:F,'[1]Points table'!C:C,"Not Found",1))))</f>
        <v>1</v>
      </c>
    </row>
    <row r="104" spans="1:13" x14ac:dyDescent="0.3">
      <c r="A104" t="s">
        <v>308</v>
      </c>
      <c r="B104" t="s">
        <v>173</v>
      </c>
      <c r="C104" s="5" t="s">
        <v>385</v>
      </c>
      <c r="D104" s="5" t="s">
        <v>386</v>
      </c>
      <c r="E104" s="3" t="s">
        <v>8</v>
      </c>
      <c r="F104" s="2" t="s">
        <v>164</v>
      </c>
      <c r="G104" s="6">
        <v>8.0277777777777781E-2</v>
      </c>
      <c r="H104">
        <v>49</v>
      </c>
      <c r="I104" t="s">
        <v>63</v>
      </c>
      <c r="J104" s="17">
        <f>IF(I104="","Non-Affiliated",IFERROR(VLOOKUP(I104,'[1]Master List'!B:D,2,FALSE),""))</f>
        <v>2</v>
      </c>
      <c r="K104" s="14" t="str">
        <f t="shared" si="2"/>
        <v>Great Grand Master</v>
      </c>
      <c r="L104" s="14" t="str">
        <f t="shared" si="3"/>
        <v>10kmFemaleGreat Grand Master</v>
      </c>
      <c r="M104" s="23" cm="1">
        <f t="array" ref="M104">IF(J104="Non-Affiliated",0,IF(J104="","New",IF(G104&gt;_xlfn.MAXIFS('[1]Points table'!F:F,'[1]Points table'!E:E,L104),1,_xlfn.XLOOKUP(L104&amp;G104,'[1]Points table'!E:E&amp;'[1]Points table'!F:F,'[1]Points table'!C:C,"Not Found",1))))</f>
        <v>1</v>
      </c>
    </row>
    <row r="105" spans="1:13" x14ac:dyDescent="0.3">
      <c r="A105" t="s">
        <v>308</v>
      </c>
      <c r="B105" t="s">
        <v>173</v>
      </c>
      <c r="C105" s="1" t="s">
        <v>387</v>
      </c>
      <c r="D105" s="5" t="s">
        <v>388</v>
      </c>
      <c r="E105" s="3" t="s">
        <v>8</v>
      </c>
      <c r="F105" s="2" t="s">
        <v>164</v>
      </c>
      <c r="G105" s="6">
        <v>7.0844907407407412E-2</v>
      </c>
      <c r="H105">
        <v>49</v>
      </c>
      <c r="I105" t="s">
        <v>63</v>
      </c>
      <c r="J105" s="17">
        <f>IF(I105="","Non-Affiliated",IFERROR(VLOOKUP(I105,'[1]Master List'!B:D,2,FALSE),""))</f>
        <v>2</v>
      </c>
      <c r="K105" s="14" t="str">
        <f t="shared" si="2"/>
        <v>Great Grand Master</v>
      </c>
      <c r="L105" s="14" t="str">
        <f t="shared" si="3"/>
        <v>10kmFemaleGreat Grand Master</v>
      </c>
      <c r="M105" s="23" cm="1">
        <f t="array" ref="M105">IF(J105="Non-Affiliated",0,IF(J105="","New",IF(G105&gt;_xlfn.MAXIFS('[1]Points table'!F:F,'[1]Points table'!E:E,L105),1,_xlfn.XLOOKUP(L105&amp;G105,'[1]Points table'!E:E&amp;'[1]Points table'!F:F,'[1]Points table'!C:C,"Not Found",1))))</f>
        <v>1</v>
      </c>
    </row>
    <row r="106" spans="1:13" x14ac:dyDescent="0.3">
      <c r="A106" t="s">
        <v>308</v>
      </c>
      <c r="B106" t="s">
        <v>173</v>
      </c>
      <c r="C106" s="5" t="s">
        <v>225</v>
      </c>
      <c r="D106" s="5" t="s">
        <v>243</v>
      </c>
      <c r="E106" s="3" t="s">
        <v>8</v>
      </c>
      <c r="F106" s="2" t="s">
        <v>169</v>
      </c>
      <c r="G106" s="6">
        <v>5.5057870370370375E-2</v>
      </c>
      <c r="H106">
        <v>70</v>
      </c>
      <c r="I106" t="s">
        <v>63</v>
      </c>
      <c r="J106" s="17">
        <f>IF(I106="","Non-Affiliated",IFERROR(VLOOKUP(I106,'[1]Master List'!B:D,2,FALSE),""))</f>
        <v>2</v>
      </c>
      <c r="K106" s="14" t="str">
        <f t="shared" si="2"/>
        <v>Great Grand Master</v>
      </c>
      <c r="L106" s="14" t="str">
        <f t="shared" si="3"/>
        <v>10kmFemaleGreat Grand Master</v>
      </c>
      <c r="M106" s="23" cm="1">
        <f t="array" ref="M106">IF(J106="Non-Affiliated",0,IF(J106="","New",IF(G106&gt;_xlfn.MAXIFS('[1]Points table'!F:F,'[1]Points table'!E:E,L106),1,_xlfn.XLOOKUP(L106&amp;G106,'[1]Points table'!E:E&amp;'[1]Points table'!F:F,'[1]Points table'!C:C,"Not Found",1))))</f>
        <v>8</v>
      </c>
    </row>
    <row r="107" spans="1:13" x14ac:dyDescent="0.3">
      <c r="A107" t="s">
        <v>308</v>
      </c>
      <c r="B107" t="s">
        <v>173</v>
      </c>
      <c r="C107" s="1" t="s">
        <v>213</v>
      </c>
      <c r="D107" s="5" t="s">
        <v>279</v>
      </c>
      <c r="E107" s="3" t="s">
        <v>8</v>
      </c>
      <c r="F107" s="2" t="s">
        <v>167</v>
      </c>
      <c r="G107" s="6">
        <v>7.1678240740740737E-2</v>
      </c>
      <c r="H107">
        <v>64</v>
      </c>
      <c r="I107" t="s">
        <v>63</v>
      </c>
      <c r="J107" s="17">
        <f>IF(I107="","Non-Affiliated",IFERROR(VLOOKUP(I107,'[1]Master List'!B:D,2,FALSE),""))</f>
        <v>2</v>
      </c>
      <c r="K107" s="14" t="str">
        <f t="shared" si="2"/>
        <v>Great Grand Master</v>
      </c>
      <c r="L107" s="14" t="str">
        <f t="shared" si="3"/>
        <v>10kmFemaleGreat Grand Master</v>
      </c>
      <c r="M107" s="23" cm="1">
        <f t="array" ref="M107">IF(J107="Non-Affiliated",0,IF(J107="","New",IF(G107&gt;_xlfn.MAXIFS('[1]Points table'!F:F,'[1]Points table'!E:E,L107),1,_xlfn.XLOOKUP(L107&amp;G107,'[1]Points table'!E:E&amp;'[1]Points table'!F:F,'[1]Points table'!C:C,"Not Found",1))))</f>
        <v>1</v>
      </c>
    </row>
    <row r="108" spans="1:13" x14ac:dyDescent="0.3">
      <c r="A108" t="s">
        <v>308</v>
      </c>
      <c r="B108" t="s">
        <v>173</v>
      </c>
      <c r="C108" s="1" t="s">
        <v>389</v>
      </c>
      <c r="D108" s="5" t="s">
        <v>390</v>
      </c>
      <c r="E108" s="3" t="s">
        <v>8</v>
      </c>
      <c r="F108" s="2" t="s">
        <v>169</v>
      </c>
      <c r="G108" s="6">
        <v>7.4999999999999997E-2</v>
      </c>
      <c r="H108">
        <v>76</v>
      </c>
      <c r="I108" t="s">
        <v>63</v>
      </c>
      <c r="J108" s="17">
        <f>IF(I108="","Non-Affiliated",IFERROR(VLOOKUP(I108,'[1]Master List'!B:D,2,FALSE),""))</f>
        <v>2</v>
      </c>
      <c r="K108" s="14" t="str">
        <f t="shared" si="2"/>
        <v>Great Grand Master</v>
      </c>
      <c r="L108" s="14" t="str">
        <f t="shared" si="3"/>
        <v>10kmFemaleGreat Grand Master</v>
      </c>
      <c r="M108" s="23" cm="1">
        <f t="array" ref="M108">IF(J108="Non-Affiliated",0,IF(J108="","New",IF(G108&gt;_xlfn.MAXIFS('[1]Points table'!F:F,'[1]Points table'!E:E,L108),1,_xlfn.XLOOKUP(L108&amp;G108,'[1]Points table'!E:E&amp;'[1]Points table'!F:F,'[1]Points table'!C:C,"Not Found",1))))</f>
        <v>1</v>
      </c>
    </row>
    <row r="109" spans="1:13" x14ac:dyDescent="0.3">
      <c r="A109" t="s">
        <v>308</v>
      </c>
      <c r="B109" t="s">
        <v>173</v>
      </c>
      <c r="C109" s="5" t="s">
        <v>116</v>
      </c>
      <c r="D109" s="5" t="s">
        <v>228</v>
      </c>
      <c r="E109" s="3" t="s">
        <v>8</v>
      </c>
      <c r="F109" s="2" t="s">
        <v>167</v>
      </c>
      <c r="G109" s="6">
        <v>8.0277777777777781E-2</v>
      </c>
      <c r="H109">
        <v>69</v>
      </c>
      <c r="I109" t="s">
        <v>63</v>
      </c>
      <c r="J109" s="17">
        <f>IF(I109="","Non-Affiliated",IFERROR(VLOOKUP(I109,'[1]Master List'!B:D,2,FALSE),""))</f>
        <v>2</v>
      </c>
      <c r="K109" s="14" t="str">
        <f t="shared" si="2"/>
        <v>Great Grand Master</v>
      </c>
      <c r="L109" s="14" t="str">
        <f t="shared" si="3"/>
        <v>10kmFemaleGreat Grand Master</v>
      </c>
      <c r="M109" s="23" cm="1">
        <f t="array" ref="M109">IF(J109="Non-Affiliated",0,IF(J109="","New",IF(G109&gt;_xlfn.MAXIFS('[1]Points table'!F:F,'[1]Points table'!E:E,L109),1,_xlfn.XLOOKUP(L109&amp;G109,'[1]Points table'!E:E&amp;'[1]Points table'!F:F,'[1]Points table'!C:C,"Not Found",1))))</f>
        <v>1</v>
      </c>
    </row>
    <row r="110" spans="1:13" x14ac:dyDescent="0.3">
      <c r="A110" t="s">
        <v>308</v>
      </c>
      <c r="B110" t="s">
        <v>173</v>
      </c>
      <c r="C110" s="5" t="s">
        <v>391</v>
      </c>
      <c r="D110" s="5" t="s">
        <v>392</v>
      </c>
      <c r="E110" s="3" t="s">
        <v>8</v>
      </c>
      <c r="F110" s="2" t="s">
        <v>167</v>
      </c>
      <c r="G110" s="6">
        <v>7.0740740740740743E-2</v>
      </c>
      <c r="H110">
        <v>64</v>
      </c>
      <c r="I110" t="s">
        <v>63</v>
      </c>
      <c r="J110" s="17">
        <f>IF(I110="","Non-Affiliated",IFERROR(VLOOKUP(I110,'[1]Master List'!B:D,2,FALSE),""))</f>
        <v>2</v>
      </c>
      <c r="K110" s="14" t="str">
        <f t="shared" si="2"/>
        <v>Great Grand Master</v>
      </c>
      <c r="L110" s="14" t="str">
        <f t="shared" si="3"/>
        <v>10kmFemaleGreat Grand Master</v>
      </c>
      <c r="M110" s="23" cm="1">
        <f t="array" ref="M110">IF(J110="Non-Affiliated",0,IF(J110="","New",IF(G110&gt;_xlfn.MAXIFS('[1]Points table'!F:F,'[1]Points table'!E:E,L110),1,_xlfn.XLOOKUP(L110&amp;G110,'[1]Points table'!E:E&amp;'[1]Points table'!F:F,'[1]Points table'!C:C,"Not Found",1))))</f>
        <v>1</v>
      </c>
    </row>
    <row r="111" spans="1:13" x14ac:dyDescent="0.3">
      <c r="A111" t="s">
        <v>308</v>
      </c>
      <c r="B111" t="s">
        <v>173</v>
      </c>
      <c r="C111" s="5" t="s">
        <v>21</v>
      </c>
      <c r="D111" s="5" t="s">
        <v>62</v>
      </c>
      <c r="E111" s="3" t="s">
        <v>8</v>
      </c>
      <c r="F111" s="2" t="s">
        <v>166</v>
      </c>
      <c r="G111" s="6">
        <v>7.1932870370370369E-2</v>
      </c>
      <c r="H111">
        <v>54</v>
      </c>
      <c r="I111" t="s">
        <v>63</v>
      </c>
      <c r="J111" s="17">
        <f>IF(I111="","Non-Affiliated",IFERROR(VLOOKUP(I111,'[1]Master List'!B:D,2,FALSE),""))</f>
        <v>2</v>
      </c>
      <c r="K111" s="14" t="str">
        <f t="shared" si="2"/>
        <v>Great Grand Master</v>
      </c>
      <c r="L111" s="14" t="str">
        <f t="shared" si="3"/>
        <v>10kmFemaleGreat Grand Master</v>
      </c>
      <c r="M111" s="23" cm="1">
        <f t="array" ref="M111">IF(J111="Non-Affiliated",0,IF(J111="","New",IF(G111&gt;_xlfn.MAXIFS('[1]Points table'!F:F,'[1]Points table'!E:E,L111),1,_xlfn.XLOOKUP(L111&amp;G111,'[1]Points table'!E:E&amp;'[1]Points table'!F:F,'[1]Points table'!C:C,"Not Found",1))))</f>
        <v>1</v>
      </c>
    </row>
    <row r="112" spans="1:13" x14ac:dyDescent="0.3">
      <c r="A112" t="s">
        <v>308</v>
      </c>
      <c r="B112" t="s">
        <v>173</v>
      </c>
      <c r="C112" s="1" t="s">
        <v>45</v>
      </c>
      <c r="D112" s="5" t="s">
        <v>62</v>
      </c>
      <c r="E112" s="3" t="s">
        <v>8</v>
      </c>
      <c r="F112" s="2" t="s">
        <v>169</v>
      </c>
      <c r="G112" s="6">
        <v>6.4895833333333333E-2</v>
      </c>
      <c r="H112">
        <v>73</v>
      </c>
      <c r="I112" t="s">
        <v>63</v>
      </c>
      <c r="J112" s="17">
        <f>IF(I112="","Non-Affiliated",IFERROR(VLOOKUP(I112,'[1]Master List'!B:D,2,FALSE),""))</f>
        <v>2</v>
      </c>
      <c r="K112" s="14" t="str">
        <f t="shared" si="2"/>
        <v>Great Grand Master</v>
      </c>
      <c r="L112" s="14" t="str">
        <f t="shared" si="3"/>
        <v>10kmFemaleGreat Grand Master</v>
      </c>
      <c r="M112" s="23" cm="1">
        <f t="array" ref="M112">IF(J112="Non-Affiliated",0,IF(J112="","New",IF(G112&gt;_xlfn.MAXIFS('[1]Points table'!F:F,'[1]Points table'!E:E,L112),1,_xlfn.XLOOKUP(L112&amp;G112,'[1]Points table'!E:E&amp;'[1]Points table'!F:F,'[1]Points table'!C:C,"Not Found",1))))</f>
        <v>4</v>
      </c>
    </row>
    <row r="113" spans="1:13" x14ac:dyDescent="0.3">
      <c r="A113" t="s">
        <v>308</v>
      </c>
      <c r="B113" t="s">
        <v>173</v>
      </c>
      <c r="C113" s="1" t="s">
        <v>36</v>
      </c>
      <c r="D113" s="5" t="s">
        <v>393</v>
      </c>
      <c r="E113" s="3" t="s">
        <v>7</v>
      </c>
      <c r="F113" s="2" t="s">
        <v>164</v>
      </c>
      <c r="G113" s="6">
        <v>5.4282407407407411E-2</v>
      </c>
      <c r="H113">
        <v>42</v>
      </c>
      <c r="I113" t="s">
        <v>63</v>
      </c>
      <c r="J113" s="17">
        <f>IF(I113="","Non-Affiliated",IFERROR(VLOOKUP(I113,'[1]Master List'!B:D,2,FALSE),""))</f>
        <v>2</v>
      </c>
      <c r="K113" s="14" t="str">
        <f t="shared" si="2"/>
        <v>Great Grand Master</v>
      </c>
      <c r="L113" s="14" t="str">
        <f t="shared" si="3"/>
        <v>10kmMaleGreat Grand Master</v>
      </c>
      <c r="M113" s="23" cm="1">
        <f t="array" ref="M113">IF(J113="Non-Affiliated",0,IF(J113="","New",IF(G113&gt;_xlfn.MAXIFS('[1]Points table'!F:F,'[1]Points table'!E:E,L113),1,_xlfn.XLOOKUP(L113&amp;G113,'[1]Points table'!E:E&amp;'[1]Points table'!F:F,'[1]Points table'!C:C,"Not Found",1))))</f>
        <v>8</v>
      </c>
    </row>
    <row r="114" spans="1:13" x14ac:dyDescent="0.3">
      <c r="A114" t="s">
        <v>308</v>
      </c>
      <c r="B114" t="s">
        <v>173</v>
      </c>
      <c r="C114" s="1" t="s">
        <v>268</v>
      </c>
      <c r="D114" s="5" t="s">
        <v>133</v>
      </c>
      <c r="E114" s="3" t="s">
        <v>8</v>
      </c>
      <c r="F114" s="2" t="s">
        <v>166</v>
      </c>
      <c r="G114" s="6">
        <v>6.3958333333333339E-2</v>
      </c>
      <c r="H114">
        <v>57</v>
      </c>
      <c r="I114" t="s">
        <v>63</v>
      </c>
      <c r="J114" s="17">
        <f>IF(I114="","Non-Affiliated",IFERROR(VLOOKUP(I114,'[1]Master List'!B:D,2,FALSE),""))</f>
        <v>2</v>
      </c>
      <c r="K114" s="14" t="str">
        <f t="shared" si="2"/>
        <v>Great Grand Master</v>
      </c>
      <c r="L114" s="14" t="str">
        <f t="shared" si="3"/>
        <v>10kmFemaleGreat Grand Master</v>
      </c>
      <c r="M114" s="23" cm="1">
        <f t="array" ref="M114">IF(J114="Non-Affiliated",0,IF(J114="","New",IF(G114&gt;_xlfn.MAXIFS('[1]Points table'!F:F,'[1]Points table'!E:E,L114),1,_xlfn.XLOOKUP(L114&amp;G114,'[1]Points table'!E:E&amp;'[1]Points table'!F:F,'[1]Points table'!C:C,"Not Found",1))))</f>
        <v>4</v>
      </c>
    </row>
    <row r="115" spans="1:13" x14ac:dyDescent="0.3">
      <c r="A115" t="s">
        <v>308</v>
      </c>
      <c r="B115" t="s">
        <v>173</v>
      </c>
      <c r="C115" s="1" t="s">
        <v>394</v>
      </c>
      <c r="D115" s="1" t="s">
        <v>395</v>
      </c>
      <c r="E115" s="2" t="s">
        <v>8</v>
      </c>
      <c r="F115" s="2" t="s">
        <v>165</v>
      </c>
      <c r="G115" s="6">
        <v>7.8993055555555566E-2</v>
      </c>
      <c r="H115">
        <v>39</v>
      </c>
      <c r="I115" t="s">
        <v>63</v>
      </c>
      <c r="J115" s="17">
        <f>IF(I115="","Non-Affiliated",IFERROR(VLOOKUP(I115,'[1]Master List'!B:D,2,FALSE),""))</f>
        <v>2</v>
      </c>
      <c r="K115" s="14" t="str">
        <f t="shared" si="2"/>
        <v>Great Grand Master</v>
      </c>
      <c r="L115" s="14" t="str">
        <f t="shared" si="3"/>
        <v>10kmFemaleGreat Grand Master</v>
      </c>
      <c r="M115" s="23" cm="1">
        <f t="array" ref="M115">IF(J115="Non-Affiliated",0,IF(J115="","New",IF(G115&gt;_xlfn.MAXIFS('[1]Points table'!F:F,'[1]Points table'!E:E,L115),1,_xlfn.XLOOKUP(L115&amp;G115,'[1]Points table'!E:E&amp;'[1]Points table'!F:F,'[1]Points table'!C:C,"Not Found",1))))</f>
        <v>1</v>
      </c>
    </row>
    <row r="116" spans="1:13" x14ac:dyDescent="0.3">
      <c r="A116" t="s">
        <v>308</v>
      </c>
      <c r="B116" t="s">
        <v>173</v>
      </c>
      <c r="C116" s="1" t="s">
        <v>101</v>
      </c>
      <c r="D116" s="1" t="s">
        <v>110</v>
      </c>
      <c r="E116" s="2" t="s">
        <v>8</v>
      </c>
      <c r="F116" s="2" t="s">
        <v>166</v>
      </c>
      <c r="G116" s="6">
        <v>5.4016203703703712E-2</v>
      </c>
      <c r="H116">
        <v>57</v>
      </c>
      <c r="I116" t="s">
        <v>63</v>
      </c>
      <c r="J116" s="17">
        <f>IF(I116="","Non-Affiliated",IFERROR(VLOOKUP(I116,'[1]Master List'!B:D,2,FALSE),""))</f>
        <v>2</v>
      </c>
      <c r="K116" s="14" t="str">
        <f t="shared" si="2"/>
        <v>Great Grand Master</v>
      </c>
      <c r="L116" s="14" t="str">
        <f t="shared" si="3"/>
        <v>10kmFemaleGreat Grand Master</v>
      </c>
      <c r="M116" s="23" cm="1">
        <f t="array" ref="M116">IF(J116="Non-Affiliated",0,IF(J116="","New",IF(G116&gt;_xlfn.MAXIFS('[1]Points table'!F:F,'[1]Points table'!E:E,L116),1,_xlfn.XLOOKUP(L116&amp;G116,'[1]Points table'!E:E&amp;'[1]Points table'!F:F,'[1]Points table'!C:C,"Not Found",1))))</f>
        <v>9</v>
      </c>
    </row>
    <row r="117" spans="1:13" x14ac:dyDescent="0.3">
      <c r="A117" t="s">
        <v>308</v>
      </c>
      <c r="B117" t="s">
        <v>173</v>
      </c>
      <c r="C117" s="5" t="s">
        <v>396</v>
      </c>
      <c r="D117" s="5" t="s">
        <v>397</v>
      </c>
      <c r="E117" s="3" t="s">
        <v>8</v>
      </c>
      <c r="F117" s="3" t="s">
        <v>166</v>
      </c>
      <c r="G117" s="6">
        <v>7.5590277777777784E-2</v>
      </c>
      <c r="H117">
        <v>54</v>
      </c>
      <c r="I117" t="s">
        <v>57</v>
      </c>
      <c r="J117" s="17" t="str">
        <f>IF(I117="","Non-Affiliated",IFERROR(VLOOKUP(I117,'[1]Master List'!B:D,2,FALSE),""))</f>
        <v/>
      </c>
      <c r="K117" s="14" t="str">
        <f t="shared" si="2"/>
        <v>Great Grand Master</v>
      </c>
      <c r="L117" s="14" t="str">
        <f t="shared" si="3"/>
        <v>10kmFemaleGreat Grand Master</v>
      </c>
      <c r="M117" s="23" t="str" cm="1">
        <f t="array" ref="M117">IF(J117="Non-Affiliated",0,IF(J117="","New",IF(G117&gt;_xlfn.MAXIFS('[1]Points table'!F:F,'[1]Points table'!E:E,L117),1,_xlfn.XLOOKUP(L117&amp;G117,'[1]Points table'!E:E&amp;'[1]Points table'!F:F,'[1]Points table'!C:C,"Not Found",1))))</f>
        <v>New</v>
      </c>
    </row>
    <row r="118" spans="1:13" x14ac:dyDescent="0.3">
      <c r="A118" t="s">
        <v>308</v>
      </c>
      <c r="B118" t="s">
        <v>173</v>
      </c>
      <c r="C118" s="1" t="s">
        <v>207</v>
      </c>
      <c r="D118" s="5" t="s">
        <v>200</v>
      </c>
      <c r="E118" s="3" t="s">
        <v>8</v>
      </c>
      <c r="F118" s="3" t="s">
        <v>164</v>
      </c>
      <c r="G118" s="6">
        <v>7.784722222222222E-2</v>
      </c>
      <c r="H118">
        <v>43</v>
      </c>
      <c r="I118" t="s">
        <v>57</v>
      </c>
      <c r="J118" s="17" t="str">
        <f>IF(I118="","Non-Affiliated",IFERROR(VLOOKUP(I118,'[1]Master List'!B:D,2,FALSE),""))</f>
        <v/>
      </c>
      <c r="K118" s="14" t="str">
        <f t="shared" si="2"/>
        <v>Great Grand Master</v>
      </c>
      <c r="L118" s="14" t="str">
        <f t="shared" si="3"/>
        <v>10kmFemaleGreat Grand Master</v>
      </c>
      <c r="M118" s="23" t="str" cm="1">
        <f t="array" ref="M118">IF(J118="Non-Affiliated",0,IF(J118="","New",IF(G118&gt;_xlfn.MAXIFS('[1]Points table'!F:F,'[1]Points table'!E:E,L118),1,_xlfn.XLOOKUP(L118&amp;G118,'[1]Points table'!E:E&amp;'[1]Points table'!F:F,'[1]Points table'!C:C,"Not Found",1))))</f>
        <v>New</v>
      </c>
    </row>
    <row r="119" spans="1:13" x14ac:dyDescent="0.3">
      <c r="A119" t="s">
        <v>308</v>
      </c>
      <c r="B119" t="s">
        <v>173</v>
      </c>
      <c r="C119" s="1" t="s">
        <v>115</v>
      </c>
      <c r="D119" s="5" t="s">
        <v>134</v>
      </c>
      <c r="E119" s="3" t="s">
        <v>8</v>
      </c>
      <c r="F119" s="2" t="s">
        <v>164</v>
      </c>
      <c r="G119" s="6">
        <v>6.7881944444444439E-2</v>
      </c>
      <c r="H119">
        <v>48</v>
      </c>
      <c r="I119" t="s">
        <v>57</v>
      </c>
      <c r="J119" s="17" t="str">
        <f>IF(I119="","Non-Affiliated",IFERROR(VLOOKUP(I119,'[1]Master List'!B:D,2,FALSE),""))</f>
        <v/>
      </c>
      <c r="K119" s="14" t="str">
        <f t="shared" si="2"/>
        <v>Great Grand Master</v>
      </c>
      <c r="L119" s="14" t="str">
        <f t="shared" si="3"/>
        <v>10kmFemaleGreat Grand Master</v>
      </c>
      <c r="M119" s="23" t="str" cm="1">
        <f t="array" ref="M119">IF(J119="Non-Affiliated",0,IF(J119="","New",IF(G119&gt;_xlfn.MAXIFS('[1]Points table'!F:F,'[1]Points table'!E:E,L119),1,_xlfn.XLOOKUP(L119&amp;G119,'[1]Points table'!E:E&amp;'[1]Points table'!F:F,'[1]Points table'!C:C,"Not Found",1))))</f>
        <v>New</v>
      </c>
    </row>
    <row r="120" spans="1:13" x14ac:dyDescent="0.3">
      <c r="A120" t="s">
        <v>308</v>
      </c>
      <c r="B120" t="s">
        <v>173</v>
      </c>
      <c r="C120" s="1" t="s">
        <v>246</v>
      </c>
      <c r="D120" s="5" t="s">
        <v>134</v>
      </c>
      <c r="E120" s="3" t="s">
        <v>8</v>
      </c>
      <c r="F120" s="2" t="s">
        <v>165</v>
      </c>
      <c r="G120" s="6">
        <v>6.7881944444444439E-2</v>
      </c>
      <c r="H120">
        <v>23</v>
      </c>
      <c r="I120" t="s">
        <v>57</v>
      </c>
      <c r="J120" s="17" t="str">
        <f>IF(I120="","Non-Affiliated",IFERROR(VLOOKUP(I120,'[1]Master List'!B:D,2,FALSE),""))</f>
        <v/>
      </c>
      <c r="K120" s="14" t="str">
        <f t="shared" si="2"/>
        <v>Great Grand Master</v>
      </c>
      <c r="L120" s="14" t="str">
        <f t="shared" si="3"/>
        <v>10kmFemaleGreat Grand Master</v>
      </c>
      <c r="M120" s="23" t="str" cm="1">
        <f t="array" ref="M120">IF(J120="Non-Affiliated",0,IF(J120="","New",IF(G120&gt;_xlfn.MAXIFS('[1]Points table'!F:F,'[1]Points table'!E:E,L120),1,_xlfn.XLOOKUP(L120&amp;G120,'[1]Points table'!E:E&amp;'[1]Points table'!F:F,'[1]Points table'!C:C,"Not Found",1))))</f>
        <v>New</v>
      </c>
    </row>
    <row r="121" spans="1:13" x14ac:dyDescent="0.3">
      <c r="A121" t="s">
        <v>308</v>
      </c>
      <c r="B121" t="s">
        <v>173</v>
      </c>
      <c r="C121" s="5" t="s">
        <v>398</v>
      </c>
      <c r="D121" s="5" t="s">
        <v>399</v>
      </c>
      <c r="E121" s="3" t="s">
        <v>8</v>
      </c>
      <c r="F121" s="3" t="s">
        <v>166</v>
      </c>
      <c r="G121" s="6">
        <v>6.5902777777777768E-2</v>
      </c>
      <c r="H121">
        <v>54</v>
      </c>
      <c r="I121" t="s">
        <v>13</v>
      </c>
      <c r="J121" s="17">
        <f>IF(I121="","Non-Affiliated",IFERROR(VLOOKUP(I121,'[1]Master List'!B:D,2,FALSE),""))</f>
        <v>1</v>
      </c>
      <c r="K121" s="14" t="str">
        <f t="shared" si="2"/>
        <v>Great Grand Master</v>
      </c>
      <c r="L121" s="14" t="str">
        <f t="shared" si="3"/>
        <v>10kmFemaleGreat Grand Master</v>
      </c>
      <c r="M121" s="23" cm="1">
        <f t="array" ref="M121">IF(J121="Non-Affiliated",0,IF(J121="","New",IF(G121&gt;_xlfn.MAXIFS('[1]Points table'!F:F,'[1]Points table'!E:E,L121),1,_xlfn.XLOOKUP(L121&amp;G121,'[1]Points table'!E:E&amp;'[1]Points table'!F:F,'[1]Points table'!C:C,"Not Found",1))))</f>
        <v>3</v>
      </c>
    </row>
    <row r="122" spans="1:13" x14ac:dyDescent="0.3">
      <c r="A122" t="s">
        <v>308</v>
      </c>
      <c r="B122" t="s">
        <v>173</v>
      </c>
      <c r="C122" s="5" t="s">
        <v>129</v>
      </c>
      <c r="D122" s="5" t="s">
        <v>108</v>
      </c>
      <c r="E122" s="3" t="s">
        <v>8</v>
      </c>
      <c r="F122" s="3" t="s">
        <v>166</v>
      </c>
      <c r="G122" s="6">
        <v>6.3865740740740737E-2</v>
      </c>
      <c r="H122">
        <v>58</v>
      </c>
      <c r="I122" t="s">
        <v>13</v>
      </c>
      <c r="J122" s="17">
        <f>IF(I122="","Non-Affiliated",IFERROR(VLOOKUP(I122,'[1]Master List'!B:D,2,FALSE),""))</f>
        <v>1</v>
      </c>
      <c r="K122" s="14" t="str">
        <f t="shared" si="2"/>
        <v>Great Grand Master</v>
      </c>
      <c r="L122" s="14" t="str">
        <f t="shared" si="3"/>
        <v>10kmFemaleGreat Grand Master</v>
      </c>
      <c r="M122" s="23" cm="1">
        <f t="array" ref="M122">IF(J122="Non-Affiliated",0,IF(J122="","New",IF(G122&gt;_xlfn.MAXIFS('[1]Points table'!F:F,'[1]Points table'!E:E,L122),1,_xlfn.XLOOKUP(L122&amp;G122,'[1]Points table'!E:E&amp;'[1]Points table'!F:F,'[1]Points table'!C:C,"Not Found",1))))</f>
        <v>4</v>
      </c>
    </row>
    <row r="123" spans="1:13" x14ac:dyDescent="0.3">
      <c r="A123" t="s">
        <v>308</v>
      </c>
      <c r="B123" t="s">
        <v>173</v>
      </c>
      <c r="C123" s="5" t="s">
        <v>226</v>
      </c>
      <c r="D123" s="5" t="s">
        <v>150</v>
      </c>
      <c r="E123" s="3" t="s">
        <v>8</v>
      </c>
      <c r="F123" s="3" t="s">
        <v>165</v>
      </c>
      <c r="G123" s="6">
        <v>6.8645833333333336E-2</v>
      </c>
      <c r="H123">
        <v>36</v>
      </c>
      <c r="I123" t="s">
        <v>13</v>
      </c>
      <c r="J123" s="17">
        <f>IF(I123="","Non-Affiliated",IFERROR(VLOOKUP(I123,'[1]Master List'!B:D,2,FALSE),""))</f>
        <v>1</v>
      </c>
      <c r="K123" s="14" t="str">
        <f t="shared" si="2"/>
        <v>Great Grand Master</v>
      </c>
      <c r="L123" s="14" t="str">
        <f t="shared" si="3"/>
        <v>10kmFemaleGreat Grand Master</v>
      </c>
      <c r="M123" s="23" cm="1">
        <f t="array" ref="M123">IF(J123="Non-Affiliated",0,IF(J123="","New",IF(G123&gt;_xlfn.MAXIFS('[1]Points table'!F:F,'[1]Points table'!E:E,L123),1,_xlfn.XLOOKUP(L123&amp;G123,'[1]Points table'!E:E&amp;'[1]Points table'!F:F,'[1]Points table'!C:C,"Not Found",1))))</f>
        <v>1</v>
      </c>
    </row>
    <row r="124" spans="1:13" x14ac:dyDescent="0.3">
      <c r="A124" t="s">
        <v>308</v>
      </c>
      <c r="B124" t="s">
        <v>173</v>
      </c>
      <c r="C124" s="5" t="s">
        <v>227</v>
      </c>
      <c r="D124" s="5" t="s">
        <v>267</v>
      </c>
      <c r="E124" s="3" t="s">
        <v>8</v>
      </c>
      <c r="F124" s="3" t="s">
        <v>167</v>
      </c>
      <c r="G124" s="6">
        <v>6.2662037037037044E-2</v>
      </c>
      <c r="H124">
        <v>68</v>
      </c>
      <c r="I124" t="s">
        <v>13</v>
      </c>
      <c r="J124" s="17">
        <f>IF(I124="","Non-Affiliated",IFERROR(VLOOKUP(I124,'[1]Master List'!B:D,2,FALSE),""))</f>
        <v>1</v>
      </c>
      <c r="K124" s="14" t="str">
        <f t="shared" si="2"/>
        <v>Great Grand Master</v>
      </c>
      <c r="L124" s="14" t="str">
        <f t="shared" si="3"/>
        <v>10kmFemaleGreat Grand Master</v>
      </c>
      <c r="M124" s="23" cm="1">
        <f t="array" ref="M124">IF(J124="Non-Affiliated",0,IF(J124="","New",IF(G124&gt;_xlfn.MAXIFS('[1]Points table'!F:F,'[1]Points table'!E:E,L124),1,_xlfn.XLOOKUP(L124&amp;G124,'[1]Points table'!E:E&amp;'[1]Points table'!F:F,'[1]Points table'!C:C,"Not Found",1))))</f>
        <v>5</v>
      </c>
    </row>
    <row r="125" spans="1:13" x14ac:dyDescent="0.3">
      <c r="A125" t="s">
        <v>308</v>
      </c>
      <c r="B125" t="s">
        <v>173</v>
      </c>
      <c r="C125" s="1" t="s">
        <v>188</v>
      </c>
      <c r="D125" s="5" t="s">
        <v>186</v>
      </c>
      <c r="E125" s="3" t="s">
        <v>7</v>
      </c>
      <c r="F125" s="3" t="s">
        <v>166</v>
      </c>
      <c r="G125" s="6">
        <v>6.6527777777777783E-2</v>
      </c>
      <c r="H125">
        <v>54</v>
      </c>
      <c r="I125" t="s">
        <v>13</v>
      </c>
      <c r="J125" s="17">
        <f>IF(I125="","Non-Affiliated",IFERROR(VLOOKUP(I125,'[1]Master List'!B:D,2,FALSE),""))</f>
        <v>1</v>
      </c>
      <c r="K125" s="14" t="str">
        <f t="shared" si="2"/>
        <v>Great Grand Master</v>
      </c>
      <c r="L125" s="14" t="str">
        <f t="shared" si="3"/>
        <v>10kmMaleGreat Grand Master</v>
      </c>
      <c r="M125" s="23" cm="1">
        <f t="array" ref="M125">IF(J125="Non-Affiliated",0,IF(J125="","New",IF(G125&gt;_xlfn.MAXIFS('[1]Points table'!F:F,'[1]Points table'!E:E,L125),1,_xlfn.XLOOKUP(L125&amp;G125,'[1]Points table'!E:E&amp;'[1]Points table'!F:F,'[1]Points table'!C:C,"Not Found",1))))</f>
        <v>3</v>
      </c>
    </row>
    <row r="126" spans="1:13" x14ac:dyDescent="0.3">
      <c r="A126" t="s">
        <v>308</v>
      </c>
      <c r="B126" t="s">
        <v>173</v>
      </c>
      <c r="C126" s="1" t="s">
        <v>109</v>
      </c>
      <c r="D126" s="5" t="s">
        <v>277</v>
      </c>
      <c r="E126" s="3" t="s">
        <v>8</v>
      </c>
      <c r="F126" s="3" t="s">
        <v>167</v>
      </c>
      <c r="G126" s="6">
        <v>6.3587962962962971E-2</v>
      </c>
      <c r="H126">
        <v>60</v>
      </c>
      <c r="I126" t="s">
        <v>13</v>
      </c>
      <c r="J126" s="17">
        <f>IF(I126="","Non-Affiliated",IFERROR(VLOOKUP(I126,'[1]Master List'!B:D,2,FALSE),""))</f>
        <v>1</v>
      </c>
      <c r="K126" s="14" t="str">
        <f t="shared" si="2"/>
        <v>Great Grand Master</v>
      </c>
      <c r="L126" s="14" t="str">
        <f t="shared" si="3"/>
        <v>10kmFemaleGreat Grand Master</v>
      </c>
      <c r="M126" s="23" cm="1">
        <f t="array" ref="M126">IF(J126="Non-Affiliated",0,IF(J126="","New",IF(G126&gt;_xlfn.MAXIFS('[1]Points table'!F:F,'[1]Points table'!E:E,L126),1,_xlfn.XLOOKUP(L126&amp;G126,'[1]Points table'!E:E&amp;'[1]Points table'!F:F,'[1]Points table'!C:C,"Not Found",1))))</f>
        <v>4</v>
      </c>
    </row>
    <row r="127" spans="1:13" x14ac:dyDescent="0.3">
      <c r="A127" t="s">
        <v>308</v>
      </c>
      <c r="B127" t="s">
        <v>173</v>
      </c>
      <c r="C127" s="1" t="s">
        <v>244</v>
      </c>
      <c r="D127" s="5" t="s">
        <v>245</v>
      </c>
      <c r="E127" s="3" t="s">
        <v>8</v>
      </c>
      <c r="F127" s="3" t="s">
        <v>165</v>
      </c>
      <c r="G127" s="6">
        <v>7.7280092592592595E-2</v>
      </c>
      <c r="H127">
        <v>34</v>
      </c>
      <c r="I127" t="s">
        <v>13</v>
      </c>
      <c r="J127" s="17">
        <f>IF(I127="","Non-Affiliated",IFERROR(VLOOKUP(I127,'[1]Master List'!B:D,2,FALSE),""))</f>
        <v>1</v>
      </c>
      <c r="K127" s="14" t="str">
        <f t="shared" si="2"/>
        <v>Great Grand Master</v>
      </c>
      <c r="L127" s="14" t="str">
        <f t="shared" si="3"/>
        <v>10kmFemaleGreat Grand Master</v>
      </c>
      <c r="M127" s="23" cm="1">
        <f t="array" ref="M127">IF(J127="Non-Affiliated",0,IF(J127="","New",IF(G127&gt;_xlfn.MAXIFS('[1]Points table'!F:F,'[1]Points table'!E:E,L127),1,_xlfn.XLOOKUP(L127&amp;G127,'[1]Points table'!E:E&amp;'[1]Points table'!F:F,'[1]Points table'!C:C,"Not Found",1))))</f>
        <v>1</v>
      </c>
    </row>
    <row r="128" spans="1:13" x14ac:dyDescent="0.3">
      <c r="A128" t="s">
        <v>308</v>
      </c>
      <c r="B128" t="s">
        <v>173</v>
      </c>
      <c r="C128" s="1" t="s">
        <v>115</v>
      </c>
      <c r="D128" s="5" t="s">
        <v>400</v>
      </c>
      <c r="E128" s="3" t="s">
        <v>8</v>
      </c>
      <c r="F128" s="2" t="s">
        <v>166</v>
      </c>
      <c r="G128" s="6">
        <v>7.5995370370370366E-2</v>
      </c>
      <c r="H128">
        <v>50</v>
      </c>
      <c r="I128" t="s">
        <v>13</v>
      </c>
      <c r="J128" s="17">
        <f>IF(I128="","Non-Affiliated",IFERROR(VLOOKUP(I128,'[1]Master List'!B:D,2,FALSE),""))</f>
        <v>1</v>
      </c>
      <c r="K128" s="14" t="str">
        <f t="shared" si="2"/>
        <v>Great Grand Master</v>
      </c>
      <c r="L128" s="14" t="str">
        <f t="shared" si="3"/>
        <v>10kmFemaleGreat Grand Master</v>
      </c>
      <c r="M128" s="23" cm="1">
        <f t="array" ref="M128">IF(J128="Non-Affiliated",0,IF(J128="","New",IF(G128&gt;_xlfn.MAXIFS('[1]Points table'!F:F,'[1]Points table'!E:E,L128),1,_xlfn.XLOOKUP(L128&amp;G128,'[1]Points table'!E:E&amp;'[1]Points table'!F:F,'[1]Points table'!C:C,"Not Found",1))))</f>
        <v>1</v>
      </c>
    </row>
    <row r="129" spans="1:13" x14ac:dyDescent="0.3">
      <c r="A129" t="s">
        <v>308</v>
      </c>
      <c r="B129" t="s">
        <v>173</v>
      </c>
      <c r="C129" s="1" t="s">
        <v>266</v>
      </c>
      <c r="D129" s="5" t="s">
        <v>144</v>
      </c>
      <c r="E129" s="3" t="s">
        <v>8</v>
      </c>
      <c r="F129" s="2" t="s">
        <v>165</v>
      </c>
      <c r="G129" s="6">
        <v>7.3784722222222224E-2</v>
      </c>
      <c r="H129">
        <v>37</v>
      </c>
      <c r="I129" t="s">
        <v>13</v>
      </c>
      <c r="J129" s="17">
        <f>IF(I129="","Non-Affiliated",IFERROR(VLOOKUP(I129,'[1]Master List'!B:D,2,FALSE),""))</f>
        <v>1</v>
      </c>
      <c r="K129" s="14" t="str">
        <f t="shared" si="2"/>
        <v>Great Grand Master</v>
      </c>
      <c r="L129" s="14" t="str">
        <f t="shared" si="3"/>
        <v>10kmFemaleGreat Grand Master</v>
      </c>
      <c r="M129" s="23" cm="1">
        <f t="array" ref="M129">IF(J129="Non-Affiliated",0,IF(J129="","New",IF(G129&gt;_xlfn.MAXIFS('[1]Points table'!F:F,'[1]Points table'!E:E,L129),1,_xlfn.XLOOKUP(L129&amp;G129,'[1]Points table'!E:E&amp;'[1]Points table'!F:F,'[1]Points table'!C:C,"Not Found",1))))</f>
        <v>1</v>
      </c>
    </row>
    <row r="130" spans="1:13" x14ac:dyDescent="0.3">
      <c r="A130" t="s">
        <v>308</v>
      </c>
      <c r="B130" t="s">
        <v>173</v>
      </c>
      <c r="C130" s="5" t="s">
        <v>92</v>
      </c>
      <c r="D130" s="5" t="s">
        <v>47</v>
      </c>
      <c r="E130" s="3" t="s">
        <v>8</v>
      </c>
      <c r="F130" s="2" t="s">
        <v>165</v>
      </c>
      <c r="G130" s="6">
        <v>7.6099537037037035E-2</v>
      </c>
      <c r="H130">
        <v>38</v>
      </c>
      <c r="I130" t="s">
        <v>13</v>
      </c>
      <c r="J130" s="17">
        <f>IF(I130="","Non-Affiliated",IFERROR(VLOOKUP(I130,'[1]Master List'!B:D,2,FALSE),""))</f>
        <v>1</v>
      </c>
      <c r="K130" s="14" t="str">
        <f t="shared" ref="K130:K193" si="4">IF(H130&gt;$T$2,$U$1,IF(H130&gt;$S$2,$T$1,IF(H130&gt;$R$2,$S$1,IF(H130&gt;$Q$2,$R$1,IF(H130&gt;$P$2,$Q$1,IF(H130&gt;$O$2,$P$1,$O$1))))))</f>
        <v>Great Grand Master</v>
      </c>
      <c r="L130" s="14" t="str">
        <f t="shared" ref="L130:L193" si="5">_xlfn.CONCAT(B130,E130,K130)</f>
        <v>10kmFemaleGreat Grand Master</v>
      </c>
      <c r="M130" s="23" cm="1">
        <f t="array" ref="M130">IF(J130="Non-Affiliated",0,IF(J130="","New",IF(G130&gt;_xlfn.MAXIFS('[1]Points table'!F:F,'[1]Points table'!E:E,L130),1,_xlfn.XLOOKUP(L130&amp;G130,'[1]Points table'!E:E&amp;'[1]Points table'!F:F,'[1]Points table'!C:C,"Not Found",1))))</f>
        <v>1</v>
      </c>
    </row>
    <row r="131" spans="1:13" x14ac:dyDescent="0.3">
      <c r="A131" t="s">
        <v>308</v>
      </c>
      <c r="B131" t="s">
        <v>173</v>
      </c>
      <c r="C131" s="1" t="s">
        <v>270</v>
      </c>
      <c r="D131" s="5" t="s">
        <v>271</v>
      </c>
      <c r="E131" s="3" t="s">
        <v>7</v>
      </c>
      <c r="F131" s="2" t="s">
        <v>166</v>
      </c>
      <c r="G131" s="6">
        <v>6.3067129629629626E-2</v>
      </c>
      <c r="H131">
        <v>59</v>
      </c>
      <c r="I131" t="s">
        <v>13</v>
      </c>
      <c r="J131" s="17">
        <f>IF(I131="","Non-Affiliated",IFERROR(VLOOKUP(I131,'[1]Master List'!B:D,2,FALSE),""))</f>
        <v>1</v>
      </c>
      <c r="K131" s="14" t="str">
        <f t="shared" si="4"/>
        <v>Great Grand Master</v>
      </c>
      <c r="L131" s="14" t="str">
        <f t="shared" si="5"/>
        <v>10kmMaleGreat Grand Master</v>
      </c>
      <c r="M131" s="23" cm="1">
        <f t="array" ref="M131">IF(J131="Non-Affiliated",0,IF(J131="","New",IF(G131&gt;_xlfn.MAXIFS('[1]Points table'!F:F,'[1]Points table'!E:E,L131),1,_xlfn.XLOOKUP(L131&amp;G131,'[1]Points table'!E:E&amp;'[1]Points table'!F:F,'[1]Points table'!C:C,"Not Found",1))))</f>
        <v>4</v>
      </c>
    </row>
    <row r="132" spans="1:13" x14ac:dyDescent="0.3">
      <c r="A132" t="s">
        <v>308</v>
      </c>
      <c r="B132" t="s">
        <v>173</v>
      </c>
      <c r="C132" s="1" t="s">
        <v>74</v>
      </c>
      <c r="D132" s="5" t="s">
        <v>401</v>
      </c>
      <c r="E132" s="3" t="s">
        <v>8</v>
      </c>
      <c r="F132" s="3" t="s">
        <v>164</v>
      </c>
      <c r="G132" s="6">
        <v>6.3368055555555566E-2</v>
      </c>
      <c r="H132">
        <v>46</v>
      </c>
      <c r="I132" t="s">
        <v>94</v>
      </c>
      <c r="J132" s="17">
        <f>IF(I132="","Non-Affiliated",IFERROR(VLOOKUP(I132,'[1]Master List'!B:D,2,FALSE),""))</f>
        <v>3</v>
      </c>
      <c r="K132" s="14" t="str">
        <f t="shared" si="4"/>
        <v>Great Grand Master</v>
      </c>
      <c r="L132" s="14" t="str">
        <f t="shared" si="5"/>
        <v>10kmFemaleGreat Grand Master</v>
      </c>
      <c r="M132" s="23" cm="1">
        <f t="array" ref="M132">IF(J132="Non-Affiliated",0,IF(J132="","New",IF(G132&gt;_xlfn.MAXIFS('[1]Points table'!F:F,'[1]Points table'!E:E,L132),1,_xlfn.XLOOKUP(L132&amp;G132,'[1]Points table'!E:E&amp;'[1]Points table'!F:F,'[1]Points table'!C:C,"Not Found",1))))</f>
        <v>4</v>
      </c>
    </row>
    <row r="133" spans="1:13" x14ac:dyDescent="0.3">
      <c r="A133" t="s">
        <v>308</v>
      </c>
      <c r="B133" t="s">
        <v>173</v>
      </c>
      <c r="C133" s="5" t="s">
        <v>111</v>
      </c>
      <c r="D133" s="5" t="s">
        <v>402</v>
      </c>
      <c r="E133" s="3" t="s">
        <v>8</v>
      </c>
      <c r="F133" s="3" t="s">
        <v>164</v>
      </c>
      <c r="G133" s="6">
        <v>6.3668981481481479E-2</v>
      </c>
      <c r="H133">
        <v>47</v>
      </c>
      <c r="I133" t="s">
        <v>81</v>
      </c>
      <c r="J133" s="17">
        <f>IF(I133="","Non-Affiliated",IFERROR(VLOOKUP(I133,'[1]Master List'!B:D,2,FALSE),""))</f>
        <v>4</v>
      </c>
      <c r="K133" s="14" t="str">
        <f t="shared" si="4"/>
        <v>Great Grand Master</v>
      </c>
      <c r="L133" s="14" t="str">
        <f t="shared" si="5"/>
        <v>10kmFemaleGreat Grand Master</v>
      </c>
      <c r="M133" s="23" cm="1">
        <f t="array" ref="M133">IF(J133="Non-Affiliated",0,IF(J133="","New",IF(G133&gt;_xlfn.MAXIFS('[1]Points table'!F:F,'[1]Points table'!E:E,L133),1,_xlfn.XLOOKUP(L133&amp;G133,'[1]Points table'!E:E&amp;'[1]Points table'!F:F,'[1]Points table'!C:C,"Not Found",1))))</f>
        <v>4</v>
      </c>
    </row>
    <row r="134" spans="1:13" x14ac:dyDescent="0.3">
      <c r="A134" t="s">
        <v>308</v>
      </c>
      <c r="B134" t="s">
        <v>173</v>
      </c>
      <c r="C134" s="5" t="s">
        <v>26</v>
      </c>
      <c r="D134" s="5" t="s">
        <v>161</v>
      </c>
      <c r="E134" s="3" t="s">
        <v>7</v>
      </c>
      <c r="F134" s="2" t="s">
        <v>166</v>
      </c>
      <c r="G134" s="6">
        <v>5.0150462962962966E-2</v>
      </c>
      <c r="H134">
        <v>58</v>
      </c>
      <c r="I134" t="s">
        <v>208</v>
      </c>
      <c r="J134" s="17">
        <f>IF(I134="","Non-Affiliated",IFERROR(VLOOKUP(I134,'[1]Master List'!B:D,2,FALSE),""))</f>
        <v>4</v>
      </c>
      <c r="K134" s="14" t="str">
        <f t="shared" si="4"/>
        <v>Great Grand Master</v>
      </c>
      <c r="L134" s="14" t="str">
        <f t="shared" si="5"/>
        <v>10kmMaleGreat Grand Master</v>
      </c>
      <c r="M134" s="23" cm="1">
        <f t="array" ref="M134">IF(J134="Non-Affiliated",0,IF(J134="","New",IF(G134&gt;_xlfn.MAXIFS('[1]Points table'!F:F,'[1]Points table'!E:E,L134),1,_xlfn.XLOOKUP(L134&amp;G134,'[1]Points table'!E:E&amp;'[1]Points table'!F:F,'[1]Points table'!C:C,"Not Found",1))))</f>
        <v>10</v>
      </c>
    </row>
    <row r="135" spans="1:13" x14ac:dyDescent="0.3">
      <c r="A135" t="s">
        <v>308</v>
      </c>
      <c r="B135" t="s">
        <v>173</v>
      </c>
      <c r="C135" s="5" t="s">
        <v>48</v>
      </c>
      <c r="D135" s="5" t="s">
        <v>263</v>
      </c>
      <c r="E135" s="3" t="s">
        <v>8</v>
      </c>
      <c r="F135" s="3" t="s">
        <v>167</v>
      </c>
      <c r="G135" s="6">
        <v>6.3981481481481486E-2</v>
      </c>
      <c r="H135">
        <v>68</v>
      </c>
      <c r="J135" s="17" t="str">
        <f>IF(I135="","Non-Affiliated",IFERROR(VLOOKUP(I135,'[1]Master List'!B:D,2,FALSE),""))</f>
        <v>Non-Affiliated</v>
      </c>
      <c r="K135" s="14" t="str">
        <f t="shared" si="4"/>
        <v>Great Grand Master</v>
      </c>
      <c r="L135" s="14" t="str">
        <f t="shared" si="5"/>
        <v>10kmFemaleGreat Grand Master</v>
      </c>
      <c r="M135" s="23" cm="1">
        <f t="array" ref="M135">IF(J135="Non-Affiliated",0,IF(J135="","New",IF(G135&gt;_xlfn.MAXIFS('[1]Points table'!F:F,'[1]Points table'!E:E,L135),1,_xlfn.XLOOKUP(L135&amp;G135,'[1]Points table'!E:E&amp;'[1]Points table'!F:F,'[1]Points table'!C:C,"Not Found",1))))</f>
        <v>0</v>
      </c>
    </row>
    <row r="136" spans="1:13" x14ac:dyDescent="0.3">
      <c r="A136" t="s">
        <v>308</v>
      </c>
      <c r="B136" t="s">
        <v>173</v>
      </c>
      <c r="C136" s="1" t="s">
        <v>403</v>
      </c>
      <c r="D136" s="5" t="s">
        <v>404</v>
      </c>
      <c r="E136" s="3" t="s">
        <v>8</v>
      </c>
      <c r="F136" s="3" t="s">
        <v>166</v>
      </c>
      <c r="G136" s="6">
        <v>6.190972222222222E-2</v>
      </c>
      <c r="H136">
        <v>51</v>
      </c>
      <c r="J136" s="17" t="str">
        <f>IF(I136="","Non-Affiliated",IFERROR(VLOOKUP(I136,'[1]Master List'!B:D,2,FALSE),""))</f>
        <v>Non-Affiliated</v>
      </c>
      <c r="K136" s="14" t="str">
        <f t="shared" si="4"/>
        <v>Great Grand Master</v>
      </c>
      <c r="L136" s="14" t="str">
        <f t="shared" si="5"/>
        <v>10kmFemaleGreat Grand Master</v>
      </c>
      <c r="M136" s="23" cm="1">
        <f t="array" ref="M136">IF(J136="Non-Affiliated",0,IF(J136="","New",IF(G136&gt;_xlfn.MAXIFS('[1]Points table'!F:F,'[1]Points table'!E:E,L136),1,_xlfn.XLOOKUP(L136&amp;G136,'[1]Points table'!E:E&amp;'[1]Points table'!F:F,'[1]Points table'!C:C,"Not Found",1))))</f>
        <v>0</v>
      </c>
    </row>
    <row r="137" spans="1:13" x14ac:dyDescent="0.3">
      <c r="A137" t="s">
        <v>308</v>
      </c>
      <c r="B137" t="s">
        <v>173</v>
      </c>
      <c r="C137" s="1" t="s">
        <v>135</v>
      </c>
      <c r="D137" s="5" t="s">
        <v>405</v>
      </c>
      <c r="E137" s="3" t="s">
        <v>7</v>
      </c>
      <c r="F137" s="2" t="s">
        <v>167</v>
      </c>
      <c r="G137" s="6">
        <v>5.7372685185185186E-2</v>
      </c>
      <c r="H137">
        <v>62</v>
      </c>
      <c r="J137" s="17" t="str">
        <f>IF(I137="","Non-Affiliated",IFERROR(VLOOKUP(I137,'[1]Master List'!B:D,2,FALSE),""))</f>
        <v>Non-Affiliated</v>
      </c>
      <c r="K137" s="14" t="str">
        <f t="shared" si="4"/>
        <v>Great Grand Master</v>
      </c>
      <c r="L137" s="14" t="str">
        <f t="shared" si="5"/>
        <v>10kmMaleGreat Grand Master</v>
      </c>
      <c r="M137" s="23" cm="1">
        <f t="array" ref="M137">IF(J137="Non-Affiliated",0,IF(J137="","New",IF(G137&gt;_xlfn.MAXIFS('[1]Points table'!F:F,'[1]Points table'!E:E,L137),1,_xlfn.XLOOKUP(L137&amp;G137,'[1]Points table'!E:E&amp;'[1]Points table'!F:F,'[1]Points table'!C:C,"Not Found",1))))</f>
        <v>0</v>
      </c>
    </row>
    <row r="138" spans="1:13" x14ac:dyDescent="0.3">
      <c r="A138" t="s">
        <v>308</v>
      </c>
      <c r="B138" t="s">
        <v>173</v>
      </c>
      <c r="C138" s="5" t="s">
        <v>406</v>
      </c>
      <c r="D138" s="5" t="s">
        <v>35</v>
      </c>
      <c r="E138" s="3" t="s">
        <v>8</v>
      </c>
      <c r="F138" s="2" t="s">
        <v>165</v>
      </c>
      <c r="G138" s="6">
        <v>6.9178240740740735E-2</v>
      </c>
      <c r="H138">
        <v>33</v>
      </c>
      <c r="J138" s="17" t="str">
        <f>IF(I138="","Non-Affiliated",IFERROR(VLOOKUP(I138,'[1]Master List'!B:D,2,FALSE),""))</f>
        <v>Non-Affiliated</v>
      </c>
      <c r="K138" s="14" t="str">
        <f t="shared" si="4"/>
        <v>Great Grand Master</v>
      </c>
      <c r="L138" s="14" t="str">
        <f t="shared" si="5"/>
        <v>10kmFemaleGreat Grand Master</v>
      </c>
      <c r="M138" s="23" cm="1">
        <f t="array" ref="M138">IF(J138="Non-Affiliated",0,IF(J138="","New",IF(G138&gt;_xlfn.MAXIFS('[1]Points table'!F:F,'[1]Points table'!E:E,L138),1,_xlfn.XLOOKUP(L138&amp;G138,'[1]Points table'!E:E&amp;'[1]Points table'!F:F,'[1]Points table'!C:C,"Not Found",1))))</f>
        <v>0</v>
      </c>
    </row>
    <row r="139" spans="1:13" x14ac:dyDescent="0.3">
      <c r="A139" t="s">
        <v>308</v>
      </c>
      <c r="B139" t="s">
        <v>173</v>
      </c>
      <c r="C139" s="5" t="s">
        <v>54</v>
      </c>
      <c r="D139" s="5" t="s">
        <v>89</v>
      </c>
      <c r="E139" s="3" t="s">
        <v>8</v>
      </c>
      <c r="F139" s="2" t="s">
        <v>164</v>
      </c>
      <c r="G139" s="6">
        <v>6.3807870370370376E-2</v>
      </c>
      <c r="H139">
        <v>41</v>
      </c>
      <c r="J139" s="17" t="str">
        <f>IF(I139="","Non-Affiliated",IFERROR(VLOOKUP(I139,'[1]Master List'!B:D,2,FALSE),""))</f>
        <v>Non-Affiliated</v>
      </c>
      <c r="K139" s="14" t="str">
        <f t="shared" si="4"/>
        <v>Great Grand Master</v>
      </c>
      <c r="L139" s="14" t="str">
        <f t="shared" si="5"/>
        <v>10kmFemaleGreat Grand Master</v>
      </c>
      <c r="M139" s="23" cm="1">
        <f t="array" ref="M139">IF(J139="Non-Affiliated",0,IF(J139="","New",IF(G139&gt;_xlfn.MAXIFS('[1]Points table'!F:F,'[1]Points table'!E:E,L139),1,_xlfn.XLOOKUP(L139&amp;G139,'[1]Points table'!E:E&amp;'[1]Points table'!F:F,'[1]Points table'!C:C,"Not Found",1))))</f>
        <v>0</v>
      </c>
    </row>
    <row r="140" spans="1:13" x14ac:dyDescent="0.3">
      <c r="A140" t="s">
        <v>308</v>
      </c>
      <c r="B140" t="s">
        <v>173</v>
      </c>
      <c r="C140" s="1" t="s">
        <v>65</v>
      </c>
      <c r="D140" s="5" t="s">
        <v>59</v>
      </c>
      <c r="E140" s="3" t="s">
        <v>8</v>
      </c>
      <c r="F140" s="2" t="s">
        <v>164</v>
      </c>
      <c r="G140" s="6">
        <v>7.8981481481481486E-2</v>
      </c>
      <c r="H140">
        <v>40</v>
      </c>
      <c r="J140" s="17" t="str">
        <f>IF(I140="","Non-Affiliated",IFERROR(VLOOKUP(I140,'[1]Master List'!B:D,2,FALSE),""))</f>
        <v>Non-Affiliated</v>
      </c>
      <c r="K140" s="14" t="str">
        <f t="shared" si="4"/>
        <v>Great Grand Master</v>
      </c>
      <c r="L140" s="14" t="str">
        <f t="shared" si="5"/>
        <v>10kmFemaleGreat Grand Master</v>
      </c>
      <c r="M140" s="23" cm="1">
        <f t="array" ref="M140">IF(J140="Non-Affiliated",0,IF(J140="","New",IF(G140&gt;_xlfn.MAXIFS('[1]Points table'!F:F,'[1]Points table'!E:E,L140),1,_xlfn.XLOOKUP(L140&amp;G140,'[1]Points table'!E:E&amp;'[1]Points table'!F:F,'[1]Points table'!C:C,"Not Found",1))))</f>
        <v>0</v>
      </c>
    </row>
    <row r="141" spans="1:13" x14ac:dyDescent="0.3">
      <c r="A141" t="s">
        <v>308</v>
      </c>
      <c r="B141" t="s">
        <v>173</v>
      </c>
      <c r="C141" s="5" t="s">
        <v>407</v>
      </c>
      <c r="D141" s="5" t="s">
        <v>408</v>
      </c>
      <c r="E141" s="3" t="s">
        <v>8</v>
      </c>
      <c r="F141" s="2" t="s">
        <v>166</v>
      </c>
      <c r="G141" s="6">
        <v>5.785879629629629E-2</v>
      </c>
      <c r="H141">
        <v>54</v>
      </c>
      <c r="J141" s="17" t="str">
        <f>IF(I141="","Non-Affiliated",IFERROR(VLOOKUP(I141,'[1]Master List'!B:D,2,FALSE),""))</f>
        <v>Non-Affiliated</v>
      </c>
      <c r="K141" s="14" t="str">
        <f t="shared" si="4"/>
        <v>Great Grand Master</v>
      </c>
      <c r="L141" s="14" t="str">
        <f t="shared" si="5"/>
        <v>10kmFemaleGreat Grand Master</v>
      </c>
      <c r="M141" s="23" cm="1">
        <f t="array" ref="M141">IF(J141="Non-Affiliated",0,IF(J141="","New",IF(G141&gt;_xlfn.MAXIFS('[1]Points table'!F:F,'[1]Points table'!E:E,L141),1,_xlfn.XLOOKUP(L141&amp;G141,'[1]Points table'!E:E&amp;'[1]Points table'!F:F,'[1]Points table'!C:C,"Not Found",1))))</f>
        <v>0</v>
      </c>
    </row>
    <row r="142" spans="1:13" x14ac:dyDescent="0.3">
      <c r="A142" t="s">
        <v>308</v>
      </c>
      <c r="B142" t="s">
        <v>173</v>
      </c>
      <c r="C142" s="1" t="s">
        <v>409</v>
      </c>
      <c r="D142" s="5" t="s">
        <v>410</v>
      </c>
      <c r="E142" s="3" t="s">
        <v>8</v>
      </c>
      <c r="F142" s="2" t="s">
        <v>166</v>
      </c>
      <c r="G142" s="6">
        <v>6.3449074074074074E-2</v>
      </c>
      <c r="H142">
        <v>56</v>
      </c>
      <c r="J142" s="17" t="str">
        <f>IF(I142="","Non-Affiliated",IFERROR(VLOOKUP(I142,'[1]Master List'!B:D,2,FALSE),""))</f>
        <v>Non-Affiliated</v>
      </c>
      <c r="K142" s="14" t="str">
        <f t="shared" si="4"/>
        <v>Great Grand Master</v>
      </c>
      <c r="L142" s="14" t="str">
        <f t="shared" si="5"/>
        <v>10kmFemaleGreat Grand Master</v>
      </c>
      <c r="M142" s="23" cm="1">
        <f t="array" ref="M142">IF(J142="Non-Affiliated",0,IF(J142="","New",IF(G142&gt;_xlfn.MAXIFS('[1]Points table'!F:F,'[1]Points table'!E:E,L142),1,_xlfn.XLOOKUP(L142&amp;G142,'[1]Points table'!E:E&amp;'[1]Points table'!F:F,'[1]Points table'!C:C,"Not Found",1))))</f>
        <v>0</v>
      </c>
    </row>
    <row r="143" spans="1:13" x14ac:dyDescent="0.3">
      <c r="A143" t="s">
        <v>308</v>
      </c>
      <c r="B143" t="s">
        <v>173</v>
      </c>
      <c r="C143" s="5" t="s">
        <v>177</v>
      </c>
      <c r="D143" s="5" t="s">
        <v>201</v>
      </c>
      <c r="E143" s="3" t="s">
        <v>8</v>
      </c>
      <c r="F143" s="2" t="s">
        <v>167</v>
      </c>
      <c r="G143" s="6">
        <v>8.189814814814815E-2</v>
      </c>
      <c r="H143">
        <v>60</v>
      </c>
      <c r="J143" s="17" t="str">
        <f>IF(I143="","Non-Affiliated",IFERROR(VLOOKUP(I143,'[1]Master List'!B:D,2,FALSE),""))</f>
        <v>Non-Affiliated</v>
      </c>
      <c r="K143" s="14" t="str">
        <f t="shared" si="4"/>
        <v>Great Grand Master</v>
      </c>
      <c r="L143" s="14" t="str">
        <f t="shared" si="5"/>
        <v>10kmFemaleGreat Grand Master</v>
      </c>
      <c r="M143" s="23" cm="1">
        <f t="array" ref="M143">IF(J143="Non-Affiliated",0,IF(J143="","New",IF(G143&gt;_xlfn.MAXIFS('[1]Points table'!F:F,'[1]Points table'!E:E,L143),1,_xlfn.XLOOKUP(L143&amp;G143,'[1]Points table'!E:E&amp;'[1]Points table'!F:F,'[1]Points table'!C:C,"Not Found",1))))</f>
        <v>0</v>
      </c>
    </row>
    <row r="144" spans="1:13" x14ac:dyDescent="0.3">
      <c r="A144" t="s">
        <v>308</v>
      </c>
      <c r="B144" t="s">
        <v>173</v>
      </c>
      <c r="C144" s="5" t="s">
        <v>411</v>
      </c>
      <c r="D144" s="5" t="s">
        <v>412</v>
      </c>
      <c r="E144" s="3" t="s">
        <v>8</v>
      </c>
      <c r="F144" s="2" t="s">
        <v>165</v>
      </c>
      <c r="G144" s="6">
        <v>6.4444444444444443E-2</v>
      </c>
      <c r="H144">
        <v>30</v>
      </c>
      <c r="J144" s="17" t="str">
        <f>IF(I144="","Non-Affiliated",IFERROR(VLOOKUP(I144,'[1]Master List'!B:D,2,FALSE),""))</f>
        <v>Non-Affiliated</v>
      </c>
      <c r="K144" s="14" t="str">
        <f t="shared" si="4"/>
        <v>Great Grand Master</v>
      </c>
      <c r="L144" s="14" t="str">
        <f t="shared" si="5"/>
        <v>10kmFemaleGreat Grand Master</v>
      </c>
      <c r="M144" s="23" cm="1">
        <f t="array" ref="M144">IF(J144="Non-Affiliated",0,IF(J144="","New",IF(G144&gt;_xlfn.MAXIFS('[1]Points table'!F:F,'[1]Points table'!E:E,L144),1,_xlfn.XLOOKUP(L144&amp;G144,'[1]Points table'!E:E&amp;'[1]Points table'!F:F,'[1]Points table'!C:C,"Not Found",1))))</f>
        <v>0</v>
      </c>
    </row>
    <row r="145" spans="1:13" x14ac:dyDescent="0.3">
      <c r="A145" t="s">
        <v>308</v>
      </c>
      <c r="B145" t="s">
        <v>173</v>
      </c>
      <c r="C145" s="5" t="s">
        <v>413</v>
      </c>
      <c r="D145" s="5" t="s">
        <v>414</v>
      </c>
      <c r="E145" s="3" t="s">
        <v>7</v>
      </c>
      <c r="F145" s="2" t="s">
        <v>164</v>
      </c>
      <c r="G145" s="6">
        <v>7.991898148148148E-2</v>
      </c>
      <c r="H145">
        <v>45</v>
      </c>
      <c r="J145" s="17" t="str">
        <f>IF(I145="","Non-Affiliated",IFERROR(VLOOKUP(I145,'[1]Master List'!B:D,2,FALSE),""))</f>
        <v>Non-Affiliated</v>
      </c>
      <c r="K145" s="14" t="str">
        <f t="shared" si="4"/>
        <v>Great Grand Master</v>
      </c>
      <c r="L145" s="14" t="str">
        <f t="shared" si="5"/>
        <v>10kmMaleGreat Grand Master</v>
      </c>
      <c r="M145" s="23" cm="1">
        <f t="array" ref="M145">IF(J145="Non-Affiliated",0,IF(J145="","New",IF(G145&gt;_xlfn.MAXIFS('[1]Points table'!F:F,'[1]Points table'!E:E,L145),1,_xlfn.XLOOKUP(L145&amp;G145,'[1]Points table'!E:E&amp;'[1]Points table'!F:F,'[1]Points table'!C:C,"Not Found",1))))</f>
        <v>0</v>
      </c>
    </row>
    <row r="146" spans="1:13" x14ac:dyDescent="0.3">
      <c r="A146" t="s">
        <v>308</v>
      </c>
      <c r="B146" t="s">
        <v>173</v>
      </c>
      <c r="C146" s="1" t="s">
        <v>415</v>
      </c>
      <c r="D146" s="1" t="s">
        <v>416</v>
      </c>
      <c r="E146" s="2" t="s">
        <v>7</v>
      </c>
      <c r="F146" s="2" t="s">
        <v>169</v>
      </c>
      <c r="G146" s="6">
        <v>7.6030092592592594E-2</v>
      </c>
      <c r="H146">
        <v>79</v>
      </c>
      <c r="J146" s="17" t="str">
        <f>IF(I146="","Non-Affiliated",IFERROR(VLOOKUP(I146,'[1]Master List'!B:D,2,FALSE),""))</f>
        <v>Non-Affiliated</v>
      </c>
      <c r="K146" s="14" t="str">
        <f t="shared" si="4"/>
        <v>Great Grand Master</v>
      </c>
      <c r="L146" s="14" t="str">
        <f t="shared" si="5"/>
        <v>10kmMaleGreat Grand Master</v>
      </c>
      <c r="M146" s="23" cm="1">
        <f t="array" ref="M146">IF(J146="Non-Affiliated",0,IF(J146="","New",IF(G146&gt;_xlfn.MAXIFS('[1]Points table'!F:F,'[1]Points table'!E:E,L146),1,_xlfn.XLOOKUP(L146&amp;G146,'[1]Points table'!E:E&amp;'[1]Points table'!F:F,'[1]Points table'!C:C,"Not Found",1))))</f>
        <v>0</v>
      </c>
    </row>
    <row r="147" spans="1:13" x14ac:dyDescent="0.3">
      <c r="A147" t="s">
        <v>308</v>
      </c>
      <c r="B147" t="s">
        <v>173</v>
      </c>
      <c r="C147" s="1" t="s">
        <v>417</v>
      </c>
      <c r="D147" s="1" t="s">
        <v>418</v>
      </c>
      <c r="E147" s="2" t="s">
        <v>8</v>
      </c>
      <c r="F147" s="2" t="s">
        <v>165</v>
      </c>
      <c r="G147" s="6">
        <v>5.5763888888888891E-2</v>
      </c>
      <c r="H147">
        <v>31</v>
      </c>
      <c r="J147" s="17" t="str">
        <f>IF(I147="","Non-Affiliated",IFERROR(VLOOKUP(I147,'[1]Master List'!B:D,2,FALSE),""))</f>
        <v>Non-Affiliated</v>
      </c>
      <c r="K147" s="14" t="str">
        <f t="shared" si="4"/>
        <v>Great Grand Master</v>
      </c>
      <c r="L147" s="14" t="str">
        <f t="shared" si="5"/>
        <v>10kmFemaleGreat Grand Master</v>
      </c>
      <c r="M147" s="23" cm="1">
        <f t="array" ref="M147">IF(J147="Non-Affiliated",0,IF(J147="","New",IF(G147&gt;_xlfn.MAXIFS('[1]Points table'!F:F,'[1]Points table'!E:E,L147),1,_xlfn.XLOOKUP(L147&amp;G147,'[1]Points table'!E:E&amp;'[1]Points table'!F:F,'[1]Points table'!C:C,"Not Found",1))))</f>
        <v>0</v>
      </c>
    </row>
    <row r="148" spans="1:13" x14ac:dyDescent="0.3">
      <c r="A148" t="s">
        <v>308</v>
      </c>
      <c r="B148" t="s">
        <v>173</v>
      </c>
      <c r="C148" s="1" t="s">
        <v>419</v>
      </c>
      <c r="D148" s="1" t="s">
        <v>420</v>
      </c>
      <c r="E148" s="2" t="s">
        <v>8</v>
      </c>
      <c r="F148" s="2" t="s">
        <v>167</v>
      </c>
      <c r="G148" s="6">
        <v>6.3437499999999994E-2</v>
      </c>
      <c r="H148">
        <v>60</v>
      </c>
      <c r="J148" s="17" t="str">
        <f>IF(I148="","Non-Affiliated",IFERROR(VLOOKUP(I148,'[1]Master List'!B:D,2,FALSE),""))</f>
        <v>Non-Affiliated</v>
      </c>
      <c r="K148" s="14" t="str">
        <f t="shared" si="4"/>
        <v>Great Grand Master</v>
      </c>
      <c r="L148" s="14" t="str">
        <f t="shared" si="5"/>
        <v>10kmFemaleGreat Grand Master</v>
      </c>
      <c r="M148" s="23" cm="1">
        <f t="array" ref="M148">IF(J148="Non-Affiliated",0,IF(J148="","New",IF(G148&gt;_xlfn.MAXIFS('[1]Points table'!F:F,'[1]Points table'!E:E,L148),1,_xlfn.XLOOKUP(L148&amp;G148,'[1]Points table'!E:E&amp;'[1]Points table'!F:F,'[1]Points table'!C:C,"Not Found",1))))</f>
        <v>0</v>
      </c>
    </row>
    <row r="149" spans="1:13" x14ac:dyDescent="0.3">
      <c r="A149" t="s">
        <v>308</v>
      </c>
      <c r="B149" t="s">
        <v>173</v>
      </c>
      <c r="C149" s="1" t="s">
        <v>421</v>
      </c>
      <c r="D149" s="1" t="s">
        <v>422</v>
      </c>
      <c r="E149" s="2" t="s">
        <v>8</v>
      </c>
      <c r="F149" s="2" t="s">
        <v>164</v>
      </c>
      <c r="G149" s="6">
        <v>7.6828703703703705E-2</v>
      </c>
      <c r="H149">
        <v>41</v>
      </c>
      <c r="J149" s="17" t="str">
        <f>IF(I149="","Non-Affiliated",IFERROR(VLOOKUP(I149,'[1]Master List'!B:D,2,FALSE),""))</f>
        <v>Non-Affiliated</v>
      </c>
      <c r="K149" s="14" t="str">
        <f t="shared" si="4"/>
        <v>Great Grand Master</v>
      </c>
      <c r="L149" s="14" t="str">
        <f t="shared" si="5"/>
        <v>10kmFemaleGreat Grand Master</v>
      </c>
      <c r="M149" s="23" cm="1">
        <f t="array" ref="M149">IF(J149="Non-Affiliated",0,IF(J149="","New",IF(G149&gt;_xlfn.MAXIFS('[1]Points table'!F:F,'[1]Points table'!E:E,L149),1,_xlfn.XLOOKUP(L149&amp;G149,'[1]Points table'!E:E&amp;'[1]Points table'!F:F,'[1]Points table'!C:C,"Not Found",1))))</f>
        <v>0</v>
      </c>
    </row>
    <row r="150" spans="1:13" x14ac:dyDescent="0.3">
      <c r="A150" t="s">
        <v>308</v>
      </c>
      <c r="B150" t="s">
        <v>173</v>
      </c>
      <c r="C150" s="1" t="s">
        <v>423</v>
      </c>
      <c r="D150" s="1" t="s">
        <v>424</v>
      </c>
      <c r="E150" s="2" t="s">
        <v>7</v>
      </c>
      <c r="F150" s="2" t="s">
        <v>166</v>
      </c>
      <c r="G150" s="6">
        <v>6.8715277777777778E-2</v>
      </c>
      <c r="H150">
        <v>57</v>
      </c>
      <c r="J150" s="17" t="str">
        <f>IF(I150="","Non-Affiliated",IFERROR(VLOOKUP(I150,'[1]Master List'!B:D,2,FALSE),""))</f>
        <v>Non-Affiliated</v>
      </c>
      <c r="K150" s="14" t="str">
        <f t="shared" si="4"/>
        <v>Great Grand Master</v>
      </c>
      <c r="L150" s="14" t="str">
        <f t="shared" si="5"/>
        <v>10kmMaleGreat Grand Master</v>
      </c>
      <c r="M150" s="23" cm="1">
        <f t="array" ref="M150">IF(J150="Non-Affiliated",0,IF(J150="","New",IF(G150&gt;_xlfn.MAXIFS('[1]Points table'!F:F,'[1]Points table'!E:E,L150),1,_xlfn.XLOOKUP(L150&amp;G150,'[1]Points table'!E:E&amp;'[1]Points table'!F:F,'[1]Points table'!C:C,"Not Found",1))))</f>
        <v>0</v>
      </c>
    </row>
    <row r="151" spans="1:13" x14ac:dyDescent="0.3">
      <c r="A151" t="s">
        <v>308</v>
      </c>
      <c r="B151" t="s">
        <v>173</v>
      </c>
      <c r="C151" s="1" t="s">
        <v>425</v>
      </c>
      <c r="D151" s="1" t="s">
        <v>424</v>
      </c>
      <c r="E151" s="2" t="s">
        <v>8</v>
      </c>
      <c r="F151" s="2" t="s">
        <v>166</v>
      </c>
      <c r="G151" s="6">
        <v>6.5057870370370363E-2</v>
      </c>
      <c r="H151">
        <v>57</v>
      </c>
      <c r="J151" s="17" t="str">
        <f>IF(I151="","Non-Affiliated",IFERROR(VLOOKUP(I151,'[1]Master List'!B:D,2,FALSE),""))</f>
        <v>Non-Affiliated</v>
      </c>
      <c r="K151" s="14" t="str">
        <f t="shared" si="4"/>
        <v>Great Grand Master</v>
      </c>
      <c r="L151" s="14" t="str">
        <f t="shared" si="5"/>
        <v>10kmFemaleGreat Grand Master</v>
      </c>
      <c r="M151" s="23" cm="1">
        <f t="array" ref="M151">IF(J151="Non-Affiliated",0,IF(J151="","New",IF(G151&gt;_xlfn.MAXIFS('[1]Points table'!F:F,'[1]Points table'!E:E,L151),1,_xlfn.XLOOKUP(L151&amp;G151,'[1]Points table'!E:E&amp;'[1]Points table'!F:F,'[1]Points table'!C:C,"Not Found",1))))</f>
        <v>0</v>
      </c>
    </row>
    <row r="152" spans="1:13" x14ac:dyDescent="0.3">
      <c r="A152" t="s">
        <v>308</v>
      </c>
      <c r="B152" t="s">
        <v>173</v>
      </c>
      <c r="C152" s="1" t="s">
        <v>51</v>
      </c>
      <c r="D152" s="1" t="s">
        <v>426</v>
      </c>
      <c r="E152" s="2" t="s">
        <v>8</v>
      </c>
      <c r="F152" s="2" t="s">
        <v>165</v>
      </c>
      <c r="G152" s="6">
        <v>9.1180555555555556E-2</v>
      </c>
      <c r="H152">
        <v>30</v>
      </c>
      <c r="J152" s="17" t="str">
        <f>IF(I152="","Non-Affiliated",IFERROR(VLOOKUP(I152,'[1]Master List'!B:D,2,FALSE),""))</f>
        <v>Non-Affiliated</v>
      </c>
      <c r="K152" s="14" t="str">
        <f t="shared" si="4"/>
        <v>Great Grand Master</v>
      </c>
      <c r="L152" s="14" t="str">
        <f t="shared" si="5"/>
        <v>10kmFemaleGreat Grand Master</v>
      </c>
      <c r="M152" s="23" cm="1">
        <f t="array" ref="M152">IF(J152="Non-Affiliated",0,IF(J152="","New",IF(G152&gt;_xlfn.MAXIFS('[1]Points table'!F:F,'[1]Points table'!E:E,L152),1,_xlfn.XLOOKUP(L152&amp;G152,'[1]Points table'!E:E&amp;'[1]Points table'!F:F,'[1]Points table'!C:C,"Not Found",1))))</f>
        <v>0</v>
      </c>
    </row>
    <row r="153" spans="1:13" x14ac:dyDescent="0.3">
      <c r="A153" t="s">
        <v>308</v>
      </c>
      <c r="B153" t="s">
        <v>173</v>
      </c>
      <c r="C153" s="1" t="s">
        <v>427</v>
      </c>
      <c r="D153" s="1" t="s">
        <v>428</v>
      </c>
      <c r="E153" s="2" t="s">
        <v>8</v>
      </c>
      <c r="F153" s="2" t="s">
        <v>165</v>
      </c>
      <c r="G153" s="6">
        <v>6.6736111111111107E-2</v>
      </c>
      <c r="H153">
        <v>35</v>
      </c>
      <c r="J153" s="17" t="str">
        <f>IF(I153="","Non-Affiliated",IFERROR(VLOOKUP(I153,'[1]Master List'!B:D,2,FALSE),""))</f>
        <v>Non-Affiliated</v>
      </c>
      <c r="K153" s="14" t="str">
        <f t="shared" si="4"/>
        <v>Great Grand Master</v>
      </c>
      <c r="L153" s="14" t="str">
        <f t="shared" si="5"/>
        <v>10kmFemaleGreat Grand Master</v>
      </c>
      <c r="M153" s="23" cm="1">
        <f t="array" ref="M153">IF(J153="Non-Affiliated",0,IF(J153="","New",IF(G153&gt;_xlfn.MAXIFS('[1]Points table'!F:F,'[1]Points table'!E:E,L153),1,_xlfn.XLOOKUP(L153&amp;G153,'[1]Points table'!E:E&amp;'[1]Points table'!F:F,'[1]Points table'!C:C,"Not Found",1))))</f>
        <v>0</v>
      </c>
    </row>
    <row r="154" spans="1:13" x14ac:dyDescent="0.3">
      <c r="A154" t="s">
        <v>308</v>
      </c>
      <c r="B154" t="s">
        <v>173</v>
      </c>
      <c r="C154" s="1" t="s">
        <v>125</v>
      </c>
      <c r="D154" s="1" t="s">
        <v>10</v>
      </c>
      <c r="E154" s="2" t="s">
        <v>8</v>
      </c>
      <c r="F154" s="2" t="s">
        <v>165</v>
      </c>
      <c r="G154" s="6">
        <v>8.4803240740740748E-2</v>
      </c>
      <c r="H154">
        <v>37</v>
      </c>
      <c r="J154" s="17" t="str">
        <f>IF(I154="","Non-Affiliated",IFERROR(VLOOKUP(I154,'[1]Master List'!B:D,2,FALSE),""))</f>
        <v>Non-Affiliated</v>
      </c>
      <c r="K154" s="14" t="str">
        <f t="shared" si="4"/>
        <v>Great Grand Master</v>
      </c>
      <c r="L154" s="14" t="str">
        <f t="shared" si="5"/>
        <v>10kmFemaleGreat Grand Master</v>
      </c>
      <c r="M154" s="23" cm="1">
        <f t="array" ref="M154">IF(J154="Non-Affiliated",0,IF(J154="","New",IF(G154&gt;_xlfn.MAXIFS('[1]Points table'!F:F,'[1]Points table'!E:E,L154),1,_xlfn.XLOOKUP(L154&amp;G154,'[1]Points table'!E:E&amp;'[1]Points table'!F:F,'[1]Points table'!C:C,"Not Found",1))))</f>
        <v>0</v>
      </c>
    </row>
    <row r="155" spans="1:13" x14ac:dyDescent="0.3">
      <c r="A155" t="s">
        <v>308</v>
      </c>
      <c r="B155" t="s">
        <v>173</v>
      </c>
      <c r="C155" s="1" t="s">
        <v>82</v>
      </c>
      <c r="D155" s="1" t="s">
        <v>429</v>
      </c>
      <c r="E155" s="2" t="s">
        <v>8</v>
      </c>
      <c r="F155" s="2" t="s">
        <v>164</v>
      </c>
      <c r="G155" s="6">
        <v>9.1273148148148145E-2</v>
      </c>
      <c r="H155">
        <v>45</v>
      </c>
      <c r="J155" s="17" t="str">
        <f>IF(I155="","Non-Affiliated",IFERROR(VLOOKUP(I155,'[1]Master List'!B:D,2,FALSE),""))</f>
        <v>Non-Affiliated</v>
      </c>
      <c r="K155" s="14" t="str">
        <f t="shared" si="4"/>
        <v>Great Grand Master</v>
      </c>
      <c r="L155" s="14" t="str">
        <f t="shared" si="5"/>
        <v>10kmFemaleGreat Grand Master</v>
      </c>
      <c r="M155" s="23" cm="1">
        <f t="array" ref="M155">IF(J155="Non-Affiliated",0,IF(J155="","New",IF(G155&gt;_xlfn.MAXIFS('[1]Points table'!F:F,'[1]Points table'!E:E,L155),1,_xlfn.XLOOKUP(L155&amp;G155,'[1]Points table'!E:E&amp;'[1]Points table'!F:F,'[1]Points table'!C:C,"Not Found",1))))</f>
        <v>0</v>
      </c>
    </row>
    <row r="156" spans="1:13" x14ac:dyDescent="0.3">
      <c r="A156" t="s">
        <v>308</v>
      </c>
      <c r="B156" t="s">
        <v>173</v>
      </c>
      <c r="C156" s="1" t="s">
        <v>104</v>
      </c>
      <c r="D156" s="1" t="s">
        <v>75</v>
      </c>
      <c r="E156" s="2" t="s">
        <v>8</v>
      </c>
      <c r="F156" s="2" t="s">
        <v>165</v>
      </c>
      <c r="G156" s="6">
        <v>5.9675925925925931E-2</v>
      </c>
      <c r="H156">
        <v>32</v>
      </c>
      <c r="J156" s="17" t="str">
        <f>IF(I156="","Non-Affiliated",IFERROR(VLOOKUP(I156,'[1]Master List'!B:D,2,FALSE),""))</f>
        <v>Non-Affiliated</v>
      </c>
      <c r="K156" s="14" t="str">
        <f t="shared" si="4"/>
        <v>Great Grand Master</v>
      </c>
      <c r="L156" s="14" t="str">
        <f t="shared" si="5"/>
        <v>10kmFemaleGreat Grand Master</v>
      </c>
      <c r="M156" s="23" cm="1">
        <f t="array" ref="M156">IF(J156="Non-Affiliated",0,IF(J156="","New",IF(G156&gt;_xlfn.MAXIFS('[1]Points table'!F:F,'[1]Points table'!E:E,L156),1,_xlfn.XLOOKUP(L156&amp;G156,'[1]Points table'!E:E&amp;'[1]Points table'!F:F,'[1]Points table'!C:C,"Not Found",1))))</f>
        <v>0</v>
      </c>
    </row>
    <row r="157" spans="1:13" x14ac:dyDescent="0.3">
      <c r="A157" t="s">
        <v>308</v>
      </c>
      <c r="B157" t="s">
        <v>173</v>
      </c>
      <c r="C157" s="1" t="s">
        <v>430</v>
      </c>
      <c r="D157" s="1" t="s">
        <v>431</v>
      </c>
      <c r="E157" s="2" t="s">
        <v>8</v>
      </c>
      <c r="F157" s="2" t="s">
        <v>165</v>
      </c>
      <c r="G157" s="6">
        <v>7.9780092592592597E-2</v>
      </c>
      <c r="H157">
        <v>34</v>
      </c>
      <c r="J157" s="17" t="str">
        <f>IF(I157="","Non-Affiliated",IFERROR(VLOOKUP(I157,'[1]Master List'!B:D,2,FALSE),""))</f>
        <v>Non-Affiliated</v>
      </c>
      <c r="K157" s="14" t="str">
        <f t="shared" si="4"/>
        <v>Great Grand Master</v>
      </c>
      <c r="L157" s="14" t="str">
        <f t="shared" si="5"/>
        <v>10kmFemaleGreat Grand Master</v>
      </c>
      <c r="M157" s="23" cm="1">
        <f t="array" ref="M157">IF(J157="Non-Affiliated",0,IF(J157="","New",IF(G157&gt;_xlfn.MAXIFS('[1]Points table'!F:F,'[1]Points table'!E:E,L157),1,_xlfn.XLOOKUP(L157&amp;G157,'[1]Points table'!E:E&amp;'[1]Points table'!F:F,'[1]Points table'!C:C,"Not Found",1))))</f>
        <v>0</v>
      </c>
    </row>
    <row r="158" spans="1:13" x14ac:dyDescent="0.3">
      <c r="A158" t="s">
        <v>308</v>
      </c>
      <c r="B158" t="s">
        <v>173</v>
      </c>
      <c r="C158" s="1" t="s">
        <v>143</v>
      </c>
      <c r="D158" s="1" t="s">
        <v>190</v>
      </c>
      <c r="E158" s="2" t="s">
        <v>7</v>
      </c>
      <c r="F158" s="2" t="s">
        <v>165</v>
      </c>
      <c r="G158" s="6">
        <v>5.5E-2</v>
      </c>
      <c r="H158">
        <v>30</v>
      </c>
      <c r="J158" s="17" t="str">
        <f>IF(I158="","Non-Affiliated",IFERROR(VLOOKUP(I158,'[1]Master List'!B:D,2,FALSE),""))</f>
        <v>Non-Affiliated</v>
      </c>
      <c r="K158" s="14" t="str">
        <f t="shared" si="4"/>
        <v>Great Grand Master</v>
      </c>
      <c r="L158" s="14" t="str">
        <f t="shared" si="5"/>
        <v>10kmMaleGreat Grand Master</v>
      </c>
      <c r="M158" s="23" cm="1">
        <f t="array" ref="M158">IF(J158="Non-Affiliated",0,IF(J158="","New",IF(G158&gt;_xlfn.MAXIFS('[1]Points table'!F:F,'[1]Points table'!E:E,L158),1,_xlfn.XLOOKUP(L158&amp;G158,'[1]Points table'!E:E&amp;'[1]Points table'!F:F,'[1]Points table'!C:C,"Not Found",1))))</f>
        <v>0</v>
      </c>
    </row>
    <row r="159" spans="1:13" x14ac:dyDescent="0.3">
      <c r="A159" t="s">
        <v>308</v>
      </c>
      <c r="B159" t="s">
        <v>173</v>
      </c>
      <c r="C159" s="1" t="s">
        <v>52</v>
      </c>
      <c r="D159" s="1" t="s">
        <v>432</v>
      </c>
      <c r="E159" s="2" t="s">
        <v>8</v>
      </c>
      <c r="F159" s="2" t="s">
        <v>165</v>
      </c>
      <c r="G159" s="6">
        <v>9.4432870370370361E-2</v>
      </c>
      <c r="H159">
        <v>39</v>
      </c>
      <c r="J159" s="17" t="str">
        <f>IF(I159="","Non-Affiliated",IFERROR(VLOOKUP(I159,'[1]Master List'!B:D,2,FALSE),""))</f>
        <v>Non-Affiliated</v>
      </c>
      <c r="K159" s="14" t="str">
        <f t="shared" si="4"/>
        <v>Great Grand Master</v>
      </c>
      <c r="L159" s="14" t="str">
        <f t="shared" si="5"/>
        <v>10kmFemaleGreat Grand Master</v>
      </c>
      <c r="M159" s="23" cm="1">
        <f t="array" ref="M159">IF(J159="Non-Affiliated",0,IF(J159="","New",IF(G159&gt;_xlfn.MAXIFS('[1]Points table'!F:F,'[1]Points table'!E:E,L159),1,_xlfn.XLOOKUP(L159&amp;G159,'[1]Points table'!E:E&amp;'[1]Points table'!F:F,'[1]Points table'!C:C,"Not Found",1))))</f>
        <v>0</v>
      </c>
    </row>
    <row r="160" spans="1:13" x14ac:dyDescent="0.3">
      <c r="A160" t="s">
        <v>308</v>
      </c>
      <c r="B160" t="s">
        <v>173</v>
      </c>
      <c r="C160" s="1" t="s">
        <v>433</v>
      </c>
      <c r="D160" s="1" t="s">
        <v>434</v>
      </c>
      <c r="E160" s="2" t="s">
        <v>8</v>
      </c>
      <c r="F160" s="2" t="s">
        <v>166</v>
      </c>
      <c r="G160" s="6">
        <v>7.1620370370370376E-2</v>
      </c>
      <c r="H160">
        <v>52</v>
      </c>
      <c r="J160" s="17" t="str">
        <f>IF(I160="","Non-Affiliated",IFERROR(VLOOKUP(I160,'[1]Master List'!B:D,2,FALSE),""))</f>
        <v>Non-Affiliated</v>
      </c>
      <c r="K160" s="14" t="str">
        <f t="shared" si="4"/>
        <v>Great Grand Master</v>
      </c>
      <c r="L160" s="14" t="str">
        <f t="shared" si="5"/>
        <v>10kmFemaleGreat Grand Master</v>
      </c>
      <c r="M160" s="23" cm="1">
        <f t="array" ref="M160">IF(J160="Non-Affiliated",0,IF(J160="","New",IF(G160&gt;_xlfn.MAXIFS('[1]Points table'!F:F,'[1]Points table'!E:E,L160),1,_xlfn.XLOOKUP(L160&amp;G160,'[1]Points table'!E:E&amp;'[1]Points table'!F:F,'[1]Points table'!C:C,"Not Found",1))))</f>
        <v>0</v>
      </c>
    </row>
    <row r="161" spans="1:13" x14ac:dyDescent="0.3">
      <c r="A161" t="s">
        <v>308</v>
      </c>
      <c r="B161" t="s">
        <v>173</v>
      </c>
      <c r="C161" s="1" t="s">
        <v>146</v>
      </c>
      <c r="D161" s="1" t="s">
        <v>145</v>
      </c>
      <c r="E161" s="2" t="s">
        <v>8</v>
      </c>
      <c r="F161" s="2" t="s">
        <v>165</v>
      </c>
      <c r="G161" s="6">
        <v>8.414351851851852E-2</v>
      </c>
      <c r="H161">
        <v>32</v>
      </c>
      <c r="J161" s="17" t="str">
        <f>IF(I161="","Non-Affiliated",IFERROR(VLOOKUP(I161,'[1]Master List'!B:D,2,FALSE),""))</f>
        <v>Non-Affiliated</v>
      </c>
      <c r="K161" s="14" t="str">
        <f t="shared" si="4"/>
        <v>Great Grand Master</v>
      </c>
      <c r="L161" s="14" t="str">
        <f t="shared" si="5"/>
        <v>10kmFemaleGreat Grand Master</v>
      </c>
      <c r="M161" s="23" cm="1">
        <f t="array" ref="M161">IF(J161="Non-Affiliated",0,IF(J161="","New",IF(G161&gt;_xlfn.MAXIFS('[1]Points table'!F:F,'[1]Points table'!E:E,L161),1,_xlfn.XLOOKUP(L161&amp;G161,'[1]Points table'!E:E&amp;'[1]Points table'!F:F,'[1]Points table'!C:C,"Not Found",1))))</f>
        <v>0</v>
      </c>
    </row>
    <row r="162" spans="1:13" x14ac:dyDescent="0.3">
      <c r="A162" t="s">
        <v>308</v>
      </c>
      <c r="B162" t="s">
        <v>173</v>
      </c>
      <c r="C162" s="1" t="s">
        <v>435</v>
      </c>
      <c r="D162" s="1" t="s">
        <v>436</v>
      </c>
      <c r="E162" s="2" t="s">
        <v>8</v>
      </c>
      <c r="F162" s="2" t="s">
        <v>164</v>
      </c>
      <c r="G162" s="6">
        <v>7.18287037037037E-2</v>
      </c>
      <c r="H162">
        <v>40</v>
      </c>
      <c r="J162" s="17" t="str">
        <f>IF(I162="","Non-Affiliated",IFERROR(VLOOKUP(I162,'[1]Master List'!B:D,2,FALSE),""))</f>
        <v>Non-Affiliated</v>
      </c>
      <c r="K162" s="14" t="str">
        <f t="shared" si="4"/>
        <v>Great Grand Master</v>
      </c>
      <c r="L162" s="14" t="str">
        <f t="shared" si="5"/>
        <v>10kmFemaleGreat Grand Master</v>
      </c>
      <c r="M162" s="23" cm="1">
        <f t="array" ref="M162">IF(J162="Non-Affiliated",0,IF(J162="","New",IF(G162&gt;_xlfn.MAXIFS('[1]Points table'!F:F,'[1]Points table'!E:E,L162),1,_xlfn.XLOOKUP(L162&amp;G162,'[1]Points table'!E:E&amp;'[1]Points table'!F:F,'[1]Points table'!C:C,"Not Found",1))))</f>
        <v>0</v>
      </c>
    </row>
    <row r="163" spans="1:13" x14ac:dyDescent="0.3">
      <c r="A163" t="s">
        <v>308</v>
      </c>
      <c r="B163" t="s">
        <v>173</v>
      </c>
      <c r="C163" s="1" t="s">
        <v>437</v>
      </c>
      <c r="D163" s="1" t="s">
        <v>106</v>
      </c>
      <c r="E163" s="2" t="s">
        <v>8</v>
      </c>
      <c r="F163" s="2" t="s">
        <v>165</v>
      </c>
      <c r="G163" s="6">
        <v>8.1527777777777768E-2</v>
      </c>
      <c r="H163">
        <v>36</v>
      </c>
      <c r="J163" s="17" t="str">
        <f>IF(I163="","Non-Affiliated",IFERROR(VLOOKUP(I163,'[1]Master List'!B:D,2,FALSE),""))</f>
        <v>Non-Affiliated</v>
      </c>
      <c r="K163" s="14" t="str">
        <f t="shared" si="4"/>
        <v>Great Grand Master</v>
      </c>
      <c r="L163" s="14" t="str">
        <f t="shared" si="5"/>
        <v>10kmFemaleGreat Grand Master</v>
      </c>
      <c r="M163" s="23" cm="1">
        <f t="array" ref="M163">IF(J163="Non-Affiliated",0,IF(J163="","New",IF(G163&gt;_xlfn.MAXIFS('[1]Points table'!F:F,'[1]Points table'!E:E,L163),1,_xlfn.XLOOKUP(L163&amp;G163,'[1]Points table'!E:E&amp;'[1]Points table'!F:F,'[1]Points table'!C:C,"Not Found",1))))</f>
        <v>0</v>
      </c>
    </row>
    <row r="164" spans="1:13" x14ac:dyDescent="0.3">
      <c r="A164" t="s">
        <v>308</v>
      </c>
      <c r="B164" t="s">
        <v>173</v>
      </c>
      <c r="C164" s="1" t="s">
        <v>438</v>
      </c>
      <c r="D164" s="1" t="s">
        <v>381</v>
      </c>
      <c r="E164" s="2" t="s">
        <v>8</v>
      </c>
      <c r="F164" s="2" t="s">
        <v>149</v>
      </c>
      <c r="G164" s="6">
        <v>8.6030092592592589E-2</v>
      </c>
      <c r="H164">
        <v>16</v>
      </c>
      <c r="J164" s="17" t="str">
        <f>IF(I164="","Non-Affiliated",IFERROR(VLOOKUP(I164,'[1]Master List'!B:D,2,FALSE),""))</f>
        <v>Non-Affiliated</v>
      </c>
      <c r="K164" s="14" t="str">
        <f t="shared" si="4"/>
        <v>Great Grand Master</v>
      </c>
      <c r="L164" s="14" t="str">
        <f t="shared" si="5"/>
        <v>10kmFemaleGreat Grand Master</v>
      </c>
      <c r="M164" s="23" cm="1">
        <f t="array" ref="M164">IF(J164="Non-Affiliated",0,IF(J164="","New",IF(G164&gt;_xlfn.MAXIFS('[1]Points table'!F:F,'[1]Points table'!E:E,L164),1,_xlfn.XLOOKUP(L164&amp;G164,'[1]Points table'!E:E&amp;'[1]Points table'!F:F,'[1]Points table'!C:C,"Not Found",1))))</f>
        <v>0</v>
      </c>
    </row>
    <row r="165" spans="1:13" x14ac:dyDescent="0.3">
      <c r="A165" t="s">
        <v>308</v>
      </c>
      <c r="B165" t="s">
        <v>173</v>
      </c>
      <c r="C165" s="1" t="s">
        <v>439</v>
      </c>
      <c r="D165" s="1" t="s">
        <v>440</v>
      </c>
      <c r="E165" s="2" t="s">
        <v>8</v>
      </c>
      <c r="F165" s="2" t="s">
        <v>164</v>
      </c>
      <c r="G165" s="6">
        <v>8.3310185185185182E-2</v>
      </c>
      <c r="H165">
        <v>40</v>
      </c>
      <c r="J165" s="17" t="str">
        <f>IF(I165="","Non-Affiliated",IFERROR(VLOOKUP(I165,'[1]Master List'!B:D,2,FALSE),""))</f>
        <v>Non-Affiliated</v>
      </c>
      <c r="K165" s="14" t="str">
        <f t="shared" si="4"/>
        <v>Great Grand Master</v>
      </c>
      <c r="L165" s="14" t="str">
        <f t="shared" si="5"/>
        <v>10kmFemaleGreat Grand Master</v>
      </c>
      <c r="M165" s="23" cm="1">
        <f t="array" ref="M165">IF(J165="Non-Affiliated",0,IF(J165="","New",IF(G165&gt;_xlfn.MAXIFS('[1]Points table'!F:F,'[1]Points table'!E:E,L165),1,_xlfn.XLOOKUP(L165&amp;G165,'[1]Points table'!E:E&amp;'[1]Points table'!F:F,'[1]Points table'!C:C,"Not Found",1))))</f>
        <v>0</v>
      </c>
    </row>
    <row r="166" spans="1:13" x14ac:dyDescent="0.3">
      <c r="A166" t="s">
        <v>308</v>
      </c>
      <c r="B166" t="s">
        <v>173</v>
      </c>
      <c r="C166" s="1" t="s">
        <v>16</v>
      </c>
      <c r="D166" s="1" t="s">
        <v>284</v>
      </c>
      <c r="E166" s="2" t="s">
        <v>8</v>
      </c>
      <c r="F166" s="2" t="s">
        <v>165</v>
      </c>
      <c r="G166" s="6">
        <v>6.9768518518518521E-2</v>
      </c>
      <c r="H166">
        <v>38</v>
      </c>
      <c r="J166" s="17" t="str">
        <f>IF(I166="","Non-Affiliated",IFERROR(VLOOKUP(I166,'[1]Master List'!B:D,2,FALSE),""))</f>
        <v>Non-Affiliated</v>
      </c>
      <c r="K166" s="14" t="str">
        <f t="shared" si="4"/>
        <v>Great Grand Master</v>
      </c>
      <c r="L166" s="14" t="str">
        <f t="shared" si="5"/>
        <v>10kmFemaleGreat Grand Master</v>
      </c>
      <c r="M166" s="23" cm="1">
        <f t="array" ref="M166">IF(J166="Non-Affiliated",0,IF(J166="","New",IF(G166&gt;_xlfn.MAXIFS('[1]Points table'!F:F,'[1]Points table'!E:E,L166),1,_xlfn.XLOOKUP(L166&amp;G166,'[1]Points table'!E:E&amp;'[1]Points table'!F:F,'[1]Points table'!C:C,"Not Found",1))))</f>
        <v>0</v>
      </c>
    </row>
    <row r="167" spans="1:13" x14ac:dyDescent="0.3">
      <c r="A167" t="s">
        <v>308</v>
      </c>
      <c r="B167" t="s">
        <v>173</v>
      </c>
      <c r="C167" s="1" t="s">
        <v>441</v>
      </c>
      <c r="D167" s="1" t="s">
        <v>442</v>
      </c>
      <c r="E167" s="2" t="s">
        <v>8</v>
      </c>
      <c r="F167" s="2" t="s">
        <v>165</v>
      </c>
      <c r="G167" s="6">
        <v>6.997685185185186E-2</v>
      </c>
      <c r="H167">
        <v>36</v>
      </c>
      <c r="J167" s="17" t="str">
        <f>IF(I167="","Non-Affiliated",IFERROR(VLOOKUP(I167,'[1]Master List'!B:D,2,FALSE),""))</f>
        <v>Non-Affiliated</v>
      </c>
      <c r="K167" s="14" t="str">
        <f t="shared" si="4"/>
        <v>Great Grand Master</v>
      </c>
      <c r="L167" s="14" t="str">
        <f t="shared" si="5"/>
        <v>10kmFemaleGreat Grand Master</v>
      </c>
      <c r="M167" s="23" cm="1">
        <f t="array" ref="M167">IF(J167="Non-Affiliated",0,IF(J167="","New",IF(G167&gt;_xlfn.MAXIFS('[1]Points table'!F:F,'[1]Points table'!E:E,L167),1,_xlfn.XLOOKUP(L167&amp;G167,'[1]Points table'!E:E&amp;'[1]Points table'!F:F,'[1]Points table'!C:C,"Not Found",1))))</f>
        <v>0</v>
      </c>
    </row>
    <row r="168" spans="1:13" x14ac:dyDescent="0.3">
      <c r="A168" t="s">
        <v>308</v>
      </c>
      <c r="B168" t="s">
        <v>173</v>
      </c>
      <c r="C168" s="1" t="s">
        <v>443</v>
      </c>
      <c r="D168" s="1" t="s">
        <v>78</v>
      </c>
      <c r="E168" s="2" t="s">
        <v>8</v>
      </c>
      <c r="F168" s="2" t="s">
        <v>165</v>
      </c>
      <c r="G168" s="6">
        <v>5.6041666666666663E-2</v>
      </c>
      <c r="H168">
        <v>36</v>
      </c>
      <c r="J168" s="17" t="str">
        <f>IF(I168="","Non-Affiliated",IFERROR(VLOOKUP(I168,'[1]Master List'!B:D,2,FALSE),""))</f>
        <v>Non-Affiliated</v>
      </c>
      <c r="K168" s="14" t="str">
        <f t="shared" si="4"/>
        <v>Great Grand Master</v>
      </c>
      <c r="L168" s="14" t="str">
        <f t="shared" si="5"/>
        <v>10kmFemaleGreat Grand Master</v>
      </c>
      <c r="M168" s="23" cm="1">
        <f t="array" ref="M168">IF(J168="Non-Affiliated",0,IF(J168="","New",IF(G168&gt;_xlfn.MAXIFS('[1]Points table'!F:F,'[1]Points table'!E:E,L168),1,_xlfn.XLOOKUP(L168&amp;G168,'[1]Points table'!E:E&amp;'[1]Points table'!F:F,'[1]Points table'!C:C,"Not Found",1))))</f>
        <v>0</v>
      </c>
    </row>
    <row r="169" spans="1:13" x14ac:dyDescent="0.3">
      <c r="A169" t="s">
        <v>308</v>
      </c>
      <c r="B169" t="s">
        <v>173</v>
      </c>
      <c r="C169" s="1" t="s">
        <v>80</v>
      </c>
      <c r="D169" s="1" t="s">
        <v>66</v>
      </c>
      <c r="E169" s="2" t="s">
        <v>8</v>
      </c>
      <c r="F169" s="2" t="s">
        <v>164</v>
      </c>
      <c r="G169" s="6">
        <v>8.0798611111111113E-2</v>
      </c>
      <c r="H169">
        <v>46</v>
      </c>
      <c r="J169" s="17" t="str">
        <f>IF(I169="","Non-Affiliated",IFERROR(VLOOKUP(I169,'[1]Master List'!B:D,2,FALSE),""))</f>
        <v>Non-Affiliated</v>
      </c>
      <c r="K169" s="14" t="str">
        <f t="shared" si="4"/>
        <v>Great Grand Master</v>
      </c>
      <c r="L169" s="14" t="str">
        <f t="shared" si="5"/>
        <v>10kmFemaleGreat Grand Master</v>
      </c>
      <c r="M169" s="23" cm="1">
        <f t="array" ref="M169">IF(J169="Non-Affiliated",0,IF(J169="","New",IF(G169&gt;_xlfn.MAXIFS('[1]Points table'!F:F,'[1]Points table'!E:E,L169),1,_xlfn.XLOOKUP(L169&amp;G169,'[1]Points table'!E:E&amp;'[1]Points table'!F:F,'[1]Points table'!C:C,"Not Found",1))))</f>
        <v>0</v>
      </c>
    </row>
    <row r="170" spans="1:13" x14ac:dyDescent="0.3">
      <c r="A170" t="s">
        <v>308</v>
      </c>
      <c r="B170" t="s">
        <v>173</v>
      </c>
      <c r="C170" s="1" t="s">
        <v>444</v>
      </c>
      <c r="D170" s="1" t="s">
        <v>445</v>
      </c>
      <c r="E170" s="2" t="s">
        <v>8</v>
      </c>
      <c r="F170" s="2" t="s">
        <v>164</v>
      </c>
      <c r="G170" s="6">
        <v>6.7777777777777784E-2</v>
      </c>
      <c r="H170">
        <v>44</v>
      </c>
      <c r="J170" s="17" t="str">
        <f>IF(I170="","Non-Affiliated",IFERROR(VLOOKUP(I170,'[1]Master List'!B:D,2,FALSE),""))</f>
        <v>Non-Affiliated</v>
      </c>
      <c r="K170" s="14" t="str">
        <f t="shared" si="4"/>
        <v>Great Grand Master</v>
      </c>
      <c r="L170" s="14" t="str">
        <f t="shared" si="5"/>
        <v>10kmFemaleGreat Grand Master</v>
      </c>
      <c r="M170" s="23" cm="1">
        <f t="array" ref="M170">IF(J170="Non-Affiliated",0,IF(J170="","New",IF(G170&gt;_xlfn.MAXIFS('[1]Points table'!F:F,'[1]Points table'!E:E,L170),1,_xlfn.XLOOKUP(L170&amp;G170,'[1]Points table'!E:E&amp;'[1]Points table'!F:F,'[1]Points table'!C:C,"Not Found",1))))</f>
        <v>0</v>
      </c>
    </row>
    <row r="171" spans="1:13" x14ac:dyDescent="0.3">
      <c r="A171" t="s">
        <v>308</v>
      </c>
      <c r="B171" t="s">
        <v>173</v>
      </c>
      <c r="C171" s="1" t="s">
        <v>446</v>
      </c>
      <c r="D171" s="1" t="s">
        <v>447</v>
      </c>
      <c r="E171" s="2" t="s">
        <v>7</v>
      </c>
      <c r="F171" s="2" t="s">
        <v>164</v>
      </c>
      <c r="G171" s="6">
        <v>6.958333333333333E-2</v>
      </c>
      <c r="H171">
        <v>45</v>
      </c>
      <c r="J171" s="17" t="str">
        <f>IF(I171="","Non-Affiliated",IFERROR(VLOOKUP(I171,'[1]Master List'!B:D,2,FALSE),""))</f>
        <v>Non-Affiliated</v>
      </c>
      <c r="K171" s="14" t="str">
        <f t="shared" si="4"/>
        <v>Great Grand Master</v>
      </c>
      <c r="L171" s="14" t="str">
        <f t="shared" si="5"/>
        <v>10kmMaleGreat Grand Master</v>
      </c>
      <c r="M171" s="23" cm="1">
        <f t="array" ref="M171">IF(J171="Non-Affiliated",0,IF(J171="","New",IF(G171&gt;_xlfn.MAXIFS('[1]Points table'!F:F,'[1]Points table'!E:E,L171),1,_xlfn.XLOOKUP(L171&amp;G171,'[1]Points table'!E:E&amp;'[1]Points table'!F:F,'[1]Points table'!C:C,"Not Found",1))))</f>
        <v>0</v>
      </c>
    </row>
    <row r="172" spans="1:13" x14ac:dyDescent="0.3">
      <c r="A172" t="s">
        <v>308</v>
      </c>
      <c r="B172" t="s">
        <v>173</v>
      </c>
      <c r="C172" s="1" t="s">
        <v>448</v>
      </c>
      <c r="D172" s="1" t="s">
        <v>447</v>
      </c>
      <c r="E172" s="2" t="s">
        <v>8</v>
      </c>
      <c r="F172" s="2" t="s">
        <v>167</v>
      </c>
      <c r="G172" s="6">
        <v>6.9618055555555558E-2</v>
      </c>
      <c r="H172">
        <v>67</v>
      </c>
      <c r="J172" s="17" t="str">
        <f>IF(I172="","Non-Affiliated",IFERROR(VLOOKUP(I172,'[1]Master List'!B:D,2,FALSE),""))</f>
        <v>Non-Affiliated</v>
      </c>
      <c r="K172" s="14" t="str">
        <f t="shared" si="4"/>
        <v>Great Grand Master</v>
      </c>
      <c r="L172" s="14" t="str">
        <f t="shared" si="5"/>
        <v>10kmFemaleGreat Grand Master</v>
      </c>
      <c r="M172" s="23" cm="1">
        <f t="array" ref="M172">IF(J172="Non-Affiliated",0,IF(J172="","New",IF(G172&gt;_xlfn.MAXIFS('[1]Points table'!F:F,'[1]Points table'!E:E,L172),1,_xlfn.XLOOKUP(L172&amp;G172,'[1]Points table'!E:E&amp;'[1]Points table'!F:F,'[1]Points table'!C:C,"Not Found",1))))</f>
        <v>0</v>
      </c>
    </row>
    <row r="173" spans="1:13" x14ac:dyDescent="0.3">
      <c r="A173" t="s">
        <v>308</v>
      </c>
      <c r="B173" t="s">
        <v>173</v>
      </c>
      <c r="C173" s="1" t="s">
        <v>72</v>
      </c>
      <c r="D173" s="1" t="s">
        <v>97</v>
      </c>
      <c r="E173" s="2" t="s">
        <v>8</v>
      </c>
      <c r="F173" s="2" t="s">
        <v>164</v>
      </c>
      <c r="G173" s="6">
        <v>8.020833333333334E-2</v>
      </c>
      <c r="H173">
        <v>43</v>
      </c>
      <c r="J173" s="17" t="str">
        <f>IF(I173="","Non-Affiliated",IFERROR(VLOOKUP(I173,'[1]Master List'!B:D,2,FALSE),""))</f>
        <v>Non-Affiliated</v>
      </c>
      <c r="K173" s="14" t="str">
        <f t="shared" si="4"/>
        <v>Great Grand Master</v>
      </c>
      <c r="L173" s="14" t="str">
        <f t="shared" si="5"/>
        <v>10kmFemaleGreat Grand Master</v>
      </c>
      <c r="M173" s="23" cm="1">
        <f t="array" ref="M173">IF(J173="Non-Affiliated",0,IF(J173="","New",IF(G173&gt;_xlfn.MAXIFS('[1]Points table'!F:F,'[1]Points table'!E:E,L173),1,_xlfn.XLOOKUP(L173&amp;G173,'[1]Points table'!E:E&amp;'[1]Points table'!F:F,'[1]Points table'!C:C,"Not Found",1))))</f>
        <v>0</v>
      </c>
    </row>
    <row r="174" spans="1:13" x14ac:dyDescent="0.3">
      <c r="A174" t="s">
        <v>308</v>
      </c>
      <c r="B174" t="s">
        <v>173</v>
      </c>
      <c r="C174" s="1" t="s">
        <v>449</v>
      </c>
      <c r="D174" s="1" t="s">
        <v>450</v>
      </c>
      <c r="E174" s="2" t="s">
        <v>8</v>
      </c>
      <c r="F174" s="2" t="s">
        <v>165</v>
      </c>
      <c r="G174" s="6">
        <v>6.9166666666666668E-2</v>
      </c>
      <c r="H174">
        <v>30</v>
      </c>
      <c r="J174" s="17" t="str">
        <f>IF(I174="","Non-Affiliated",IFERROR(VLOOKUP(I174,'[1]Master List'!B:D,2,FALSE),""))</f>
        <v>Non-Affiliated</v>
      </c>
      <c r="K174" s="14" t="str">
        <f t="shared" si="4"/>
        <v>Great Grand Master</v>
      </c>
      <c r="L174" s="14" t="str">
        <f t="shared" si="5"/>
        <v>10kmFemaleGreat Grand Master</v>
      </c>
      <c r="M174" s="23" cm="1">
        <f t="array" ref="M174">IF(J174="Non-Affiliated",0,IF(J174="","New",IF(G174&gt;_xlfn.MAXIFS('[1]Points table'!F:F,'[1]Points table'!E:E,L174),1,_xlfn.XLOOKUP(L174&amp;G174,'[1]Points table'!E:E&amp;'[1]Points table'!F:F,'[1]Points table'!C:C,"Not Found",1))))</f>
        <v>0</v>
      </c>
    </row>
    <row r="175" spans="1:13" x14ac:dyDescent="0.3">
      <c r="A175" t="s">
        <v>308</v>
      </c>
      <c r="B175" t="s">
        <v>173</v>
      </c>
      <c r="C175" s="1" t="s">
        <v>451</v>
      </c>
      <c r="D175" s="1" t="s">
        <v>452</v>
      </c>
      <c r="E175" s="2" t="s">
        <v>8</v>
      </c>
      <c r="F175" s="2" t="s">
        <v>165</v>
      </c>
      <c r="G175" s="6">
        <v>5.2569444444444446E-2</v>
      </c>
      <c r="H175">
        <v>35</v>
      </c>
      <c r="J175" s="17" t="str">
        <f>IF(I175="","Non-Affiliated",IFERROR(VLOOKUP(I175,'[1]Master List'!B:D,2,FALSE),""))</f>
        <v>Non-Affiliated</v>
      </c>
      <c r="K175" s="14" t="str">
        <f t="shared" si="4"/>
        <v>Great Grand Master</v>
      </c>
      <c r="L175" s="14" t="str">
        <f t="shared" si="5"/>
        <v>10kmFemaleGreat Grand Master</v>
      </c>
      <c r="M175" s="23" cm="1">
        <f t="array" ref="M175">IF(J175="Non-Affiliated",0,IF(J175="","New",IF(G175&gt;_xlfn.MAXIFS('[1]Points table'!F:F,'[1]Points table'!E:E,L175),1,_xlfn.XLOOKUP(L175&amp;G175,'[1]Points table'!E:E&amp;'[1]Points table'!F:F,'[1]Points table'!C:C,"Not Found",1))))</f>
        <v>0</v>
      </c>
    </row>
    <row r="176" spans="1:13" x14ac:dyDescent="0.3">
      <c r="A176" t="s">
        <v>308</v>
      </c>
      <c r="B176" t="s">
        <v>173</v>
      </c>
      <c r="C176" s="1" t="s">
        <v>453</v>
      </c>
      <c r="D176" s="1" t="s">
        <v>454</v>
      </c>
      <c r="E176" s="2" t="s">
        <v>7</v>
      </c>
      <c r="F176" s="2" t="s">
        <v>164</v>
      </c>
      <c r="G176" s="6">
        <v>4.6365740740740742E-2</v>
      </c>
      <c r="H176">
        <v>48</v>
      </c>
      <c r="J176" s="17" t="str">
        <f>IF(I176="","Non-Affiliated",IFERROR(VLOOKUP(I176,'[1]Master List'!B:D,2,FALSE),""))</f>
        <v>Non-Affiliated</v>
      </c>
      <c r="K176" s="14" t="str">
        <f t="shared" si="4"/>
        <v>Great Grand Master</v>
      </c>
      <c r="L176" s="14" t="str">
        <f t="shared" si="5"/>
        <v>10kmMaleGreat Grand Master</v>
      </c>
      <c r="M176" s="23" cm="1">
        <f t="array" ref="M176">IF(J176="Non-Affiliated",0,IF(J176="","New",IF(G176&gt;_xlfn.MAXIFS('[1]Points table'!F:F,'[1]Points table'!E:E,L176),1,_xlfn.XLOOKUP(L176&amp;G176,'[1]Points table'!E:E&amp;'[1]Points table'!F:F,'[1]Points table'!C:C,"Not Found",1))))</f>
        <v>0</v>
      </c>
    </row>
    <row r="177" spans="1:13" x14ac:dyDescent="0.3">
      <c r="A177" t="s">
        <v>308</v>
      </c>
      <c r="B177" t="s">
        <v>173</v>
      </c>
      <c r="C177" s="1" t="s">
        <v>455</v>
      </c>
      <c r="D177" s="1" t="s">
        <v>456</v>
      </c>
      <c r="E177" s="2" t="s">
        <v>8</v>
      </c>
      <c r="F177" s="2" t="s">
        <v>164</v>
      </c>
      <c r="G177" s="6">
        <v>7.9756944444444436E-2</v>
      </c>
      <c r="H177">
        <v>46</v>
      </c>
      <c r="J177" s="17" t="str">
        <f>IF(I177="","Non-Affiliated",IFERROR(VLOOKUP(I177,'[1]Master List'!B:D,2,FALSE),""))</f>
        <v>Non-Affiliated</v>
      </c>
      <c r="K177" s="14" t="str">
        <f t="shared" si="4"/>
        <v>Great Grand Master</v>
      </c>
      <c r="L177" s="14" t="str">
        <f t="shared" si="5"/>
        <v>10kmFemaleGreat Grand Master</v>
      </c>
      <c r="M177" s="23" cm="1">
        <f t="array" ref="M177">IF(J177="Non-Affiliated",0,IF(J177="","New",IF(G177&gt;_xlfn.MAXIFS('[1]Points table'!F:F,'[1]Points table'!E:E,L177),1,_xlfn.XLOOKUP(L177&amp;G177,'[1]Points table'!E:E&amp;'[1]Points table'!F:F,'[1]Points table'!C:C,"Not Found",1))))</f>
        <v>0</v>
      </c>
    </row>
    <row r="178" spans="1:13" x14ac:dyDescent="0.3">
      <c r="A178" t="s">
        <v>308</v>
      </c>
      <c r="B178" t="s">
        <v>173</v>
      </c>
      <c r="C178" s="1" t="s">
        <v>42</v>
      </c>
      <c r="D178" s="1" t="s">
        <v>457</v>
      </c>
      <c r="E178" s="2" t="s">
        <v>8</v>
      </c>
      <c r="F178" s="2" t="s">
        <v>165</v>
      </c>
      <c r="G178" s="6">
        <v>8.0451388888888892E-2</v>
      </c>
      <c r="H178">
        <v>33</v>
      </c>
      <c r="J178" s="17" t="str">
        <f>IF(I178="","Non-Affiliated",IFERROR(VLOOKUP(I178,'[1]Master List'!B:D,2,FALSE),""))</f>
        <v>Non-Affiliated</v>
      </c>
      <c r="K178" s="14" t="str">
        <f t="shared" si="4"/>
        <v>Great Grand Master</v>
      </c>
      <c r="L178" s="14" t="str">
        <f t="shared" si="5"/>
        <v>10kmFemaleGreat Grand Master</v>
      </c>
      <c r="M178" s="23" cm="1">
        <f t="array" ref="M178">IF(J178="Non-Affiliated",0,IF(J178="","New",IF(G178&gt;_xlfn.MAXIFS('[1]Points table'!F:F,'[1]Points table'!E:E,L178),1,_xlfn.XLOOKUP(L178&amp;G178,'[1]Points table'!E:E&amp;'[1]Points table'!F:F,'[1]Points table'!C:C,"Not Found",1))))</f>
        <v>0</v>
      </c>
    </row>
    <row r="179" spans="1:13" x14ac:dyDescent="0.3">
      <c r="A179" t="s">
        <v>308</v>
      </c>
      <c r="B179" t="s">
        <v>173</v>
      </c>
      <c r="C179" s="1" t="s">
        <v>120</v>
      </c>
      <c r="D179" s="1" t="s">
        <v>458</v>
      </c>
      <c r="E179" s="2" t="s">
        <v>8</v>
      </c>
      <c r="F179" s="2" t="s">
        <v>164</v>
      </c>
      <c r="G179" s="6">
        <v>6.508101851851851E-2</v>
      </c>
      <c r="H179">
        <v>41</v>
      </c>
      <c r="J179" s="17" t="str">
        <f>IF(I179="","Non-Affiliated",IFERROR(VLOOKUP(I179,'[1]Master List'!B:D,2,FALSE),""))</f>
        <v>Non-Affiliated</v>
      </c>
      <c r="K179" s="14" t="str">
        <f t="shared" si="4"/>
        <v>Great Grand Master</v>
      </c>
      <c r="L179" s="14" t="str">
        <f t="shared" si="5"/>
        <v>10kmFemaleGreat Grand Master</v>
      </c>
      <c r="M179" s="23" cm="1">
        <f t="array" ref="M179">IF(J179="Non-Affiliated",0,IF(J179="","New",IF(G179&gt;_xlfn.MAXIFS('[1]Points table'!F:F,'[1]Points table'!E:E,L179),1,_xlfn.XLOOKUP(L179&amp;G179,'[1]Points table'!E:E&amp;'[1]Points table'!F:F,'[1]Points table'!C:C,"Not Found",1))))</f>
        <v>0</v>
      </c>
    </row>
    <row r="180" spans="1:13" x14ac:dyDescent="0.3">
      <c r="A180" t="s">
        <v>308</v>
      </c>
      <c r="B180" t="s">
        <v>173</v>
      </c>
      <c r="C180" s="1" t="s">
        <v>286</v>
      </c>
      <c r="D180" s="1" t="s">
        <v>158</v>
      </c>
      <c r="E180" s="2" t="s">
        <v>8</v>
      </c>
      <c r="F180" s="2" t="s">
        <v>165</v>
      </c>
      <c r="G180" s="6">
        <v>6.1134259259259256E-2</v>
      </c>
      <c r="H180">
        <v>39</v>
      </c>
      <c r="J180" s="17" t="str">
        <f>IF(I180="","Non-Affiliated",IFERROR(VLOOKUP(I180,'[1]Master List'!B:D,2,FALSE),""))</f>
        <v>Non-Affiliated</v>
      </c>
      <c r="K180" s="14" t="str">
        <f t="shared" si="4"/>
        <v>Great Grand Master</v>
      </c>
      <c r="L180" s="14" t="str">
        <f t="shared" si="5"/>
        <v>10kmFemaleGreat Grand Master</v>
      </c>
      <c r="M180" s="23" cm="1">
        <f t="array" ref="M180">IF(J180="Non-Affiliated",0,IF(J180="","New",IF(G180&gt;_xlfn.MAXIFS('[1]Points table'!F:F,'[1]Points table'!E:E,L180),1,_xlfn.XLOOKUP(L180&amp;G180,'[1]Points table'!E:E&amp;'[1]Points table'!F:F,'[1]Points table'!C:C,"Not Found",1))))</f>
        <v>0</v>
      </c>
    </row>
    <row r="181" spans="1:13" x14ac:dyDescent="0.3">
      <c r="A181" t="s">
        <v>308</v>
      </c>
      <c r="B181" t="s">
        <v>173</v>
      </c>
      <c r="C181" s="1" t="s">
        <v>459</v>
      </c>
      <c r="D181" s="1" t="s">
        <v>460</v>
      </c>
      <c r="E181" s="2" t="s">
        <v>8</v>
      </c>
      <c r="F181" s="2" t="s">
        <v>166</v>
      </c>
      <c r="G181" s="6">
        <v>7.2824074074074083E-2</v>
      </c>
      <c r="H181">
        <v>56</v>
      </c>
      <c r="J181" s="17" t="str">
        <f>IF(I181="","Non-Affiliated",IFERROR(VLOOKUP(I181,'[1]Master List'!B:D,2,FALSE),""))</f>
        <v>Non-Affiliated</v>
      </c>
      <c r="K181" s="14" t="str">
        <f t="shared" si="4"/>
        <v>Great Grand Master</v>
      </c>
      <c r="L181" s="14" t="str">
        <f t="shared" si="5"/>
        <v>10kmFemaleGreat Grand Master</v>
      </c>
      <c r="M181" s="23" cm="1">
        <f t="array" ref="M181">IF(J181="Non-Affiliated",0,IF(J181="","New",IF(G181&gt;_xlfn.MAXIFS('[1]Points table'!F:F,'[1]Points table'!E:E,L181),1,_xlfn.XLOOKUP(L181&amp;G181,'[1]Points table'!E:E&amp;'[1]Points table'!F:F,'[1]Points table'!C:C,"Not Found",1))))</f>
        <v>0</v>
      </c>
    </row>
    <row r="182" spans="1:13" x14ac:dyDescent="0.3">
      <c r="A182" t="s">
        <v>308</v>
      </c>
      <c r="B182" t="s">
        <v>173</v>
      </c>
      <c r="C182" s="1" t="s">
        <v>109</v>
      </c>
      <c r="D182" s="1" t="s">
        <v>461</v>
      </c>
      <c r="E182" s="2" t="s">
        <v>8</v>
      </c>
      <c r="F182" s="2" t="s">
        <v>167</v>
      </c>
      <c r="G182" s="6">
        <v>6.761574074074074E-2</v>
      </c>
      <c r="H182">
        <v>63</v>
      </c>
      <c r="J182" s="17" t="str">
        <f>IF(I182="","Non-Affiliated",IFERROR(VLOOKUP(I182,'[1]Master List'!B:D,2,FALSE),""))</f>
        <v>Non-Affiliated</v>
      </c>
      <c r="K182" s="14" t="str">
        <f t="shared" si="4"/>
        <v>Great Grand Master</v>
      </c>
      <c r="L182" s="14" t="str">
        <f t="shared" si="5"/>
        <v>10kmFemaleGreat Grand Master</v>
      </c>
      <c r="M182" s="23" cm="1">
        <f t="array" ref="M182">IF(J182="Non-Affiliated",0,IF(J182="","New",IF(G182&gt;_xlfn.MAXIFS('[1]Points table'!F:F,'[1]Points table'!E:E,L182),1,_xlfn.XLOOKUP(L182&amp;G182,'[1]Points table'!E:E&amp;'[1]Points table'!F:F,'[1]Points table'!C:C,"Not Found",1))))</f>
        <v>0</v>
      </c>
    </row>
    <row r="183" spans="1:13" x14ac:dyDescent="0.3">
      <c r="A183" t="s">
        <v>308</v>
      </c>
      <c r="B183" t="s">
        <v>173</v>
      </c>
      <c r="C183" s="1" t="s">
        <v>462</v>
      </c>
      <c r="D183" s="1" t="s">
        <v>463</v>
      </c>
      <c r="E183" s="2" t="s">
        <v>8</v>
      </c>
      <c r="F183" s="2" t="s">
        <v>164</v>
      </c>
      <c r="G183" s="6">
        <v>6.9629629629629639E-2</v>
      </c>
      <c r="H183">
        <v>46</v>
      </c>
      <c r="J183" s="17" t="str">
        <f>IF(I183="","Non-Affiliated",IFERROR(VLOOKUP(I183,'[1]Master List'!B:D,2,FALSE),""))</f>
        <v>Non-Affiliated</v>
      </c>
      <c r="K183" s="14" t="str">
        <f t="shared" si="4"/>
        <v>Great Grand Master</v>
      </c>
      <c r="L183" s="14" t="str">
        <f t="shared" si="5"/>
        <v>10kmFemaleGreat Grand Master</v>
      </c>
      <c r="M183" s="23" cm="1">
        <f t="array" ref="M183">IF(J183="Non-Affiliated",0,IF(J183="","New",IF(G183&gt;_xlfn.MAXIFS('[1]Points table'!F:F,'[1]Points table'!E:E,L183),1,_xlfn.XLOOKUP(L183&amp;G183,'[1]Points table'!E:E&amp;'[1]Points table'!F:F,'[1]Points table'!C:C,"Not Found",1))))</f>
        <v>0</v>
      </c>
    </row>
    <row r="184" spans="1:13" x14ac:dyDescent="0.3">
      <c r="A184" t="s">
        <v>308</v>
      </c>
      <c r="B184" t="s">
        <v>173</v>
      </c>
      <c r="C184" s="1" t="s">
        <v>95</v>
      </c>
      <c r="D184" s="1" t="s">
        <v>464</v>
      </c>
      <c r="E184" s="2" t="s">
        <v>8</v>
      </c>
      <c r="F184" s="2" t="s">
        <v>164</v>
      </c>
      <c r="G184" s="6">
        <v>9.1296296296296306E-2</v>
      </c>
      <c r="H184">
        <v>42</v>
      </c>
      <c r="J184" s="17" t="str">
        <f>IF(I184="","Non-Affiliated",IFERROR(VLOOKUP(I184,'[1]Master List'!B:D,2,FALSE),""))</f>
        <v>Non-Affiliated</v>
      </c>
      <c r="K184" s="14" t="str">
        <f t="shared" si="4"/>
        <v>Great Grand Master</v>
      </c>
      <c r="L184" s="14" t="str">
        <f t="shared" si="5"/>
        <v>10kmFemaleGreat Grand Master</v>
      </c>
      <c r="M184" s="23" cm="1">
        <f t="array" ref="M184">IF(J184="Non-Affiliated",0,IF(J184="","New",IF(G184&gt;_xlfn.MAXIFS('[1]Points table'!F:F,'[1]Points table'!E:E,L184),1,_xlfn.XLOOKUP(L184&amp;G184,'[1]Points table'!E:E&amp;'[1]Points table'!F:F,'[1]Points table'!C:C,"Not Found",1))))</f>
        <v>0</v>
      </c>
    </row>
    <row r="185" spans="1:13" x14ac:dyDescent="0.3">
      <c r="A185" t="s">
        <v>308</v>
      </c>
      <c r="B185" t="s">
        <v>173</v>
      </c>
      <c r="C185" s="1" t="s">
        <v>465</v>
      </c>
      <c r="D185" s="1" t="s">
        <v>466</v>
      </c>
      <c r="E185" s="2" t="s">
        <v>8</v>
      </c>
      <c r="F185" s="2" t="s">
        <v>165</v>
      </c>
      <c r="G185" s="6">
        <v>6.7777777777777784E-2</v>
      </c>
      <c r="H185">
        <v>37</v>
      </c>
      <c r="J185" s="17" t="str">
        <f>IF(I185="","Non-Affiliated",IFERROR(VLOOKUP(I185,'[1]Master List'!B:D,2,FALSE),""))</f>
        <v>Non-Affiliated</v>
      </c>
      <c r="K185" s="14" t="str">
        <f t="shared" si="4"/>
        <v>Great Grand Master</v>
      </c>
      <c r="L185" s="14" t="str">
        <f t="shared" si="5"/>
        <v>10kmFemaleGreat Grand Master</v>
      </c>
      <c r="M185" s="23" cm="1">
        <f t="array" ref="M185">IF(J185="Non-Affiliated",0,IF(J185="","New",IF(G185&gt;_xlfn.MAXIFS('[1]Points table'!F:F,'[1]Points table'!E:E,L185),1,_xlfn.XLOOKUP(L185&amp;G185,'[1]Points table'!E:E&amp;'[1]Points table'!F:F,'[1]Points table'!C:C,"Not Found",1))))</f>
        <v>0</v>
      </c>
    </row>
    <row r="186" spans="1:13" x14ac:dyDescent="0.3">
      <c r="A186" t="s">
        <v>308</v>
      </c>
      <c r="B186" t="s">
        <v>173</v>
      </c>
      <c r="C186" s="1" t="s">
        <v>467</v>
      </c>
      <c r="D186" s="1" t="s">
        <v>468</v>
      </c>
      <c r="E186" s="2" t="s">
        <v>7</v>
      </c>
      <c r="F186" s="2" t="s">
        <v>165</v>
      </c>
      <c r="G186" s="6">
        <v>6.1469907407407404E-2</v>
      </c>
      <c r="H186">
        <v>32</v>
      </c>
      <c r="J186" s="17" t="str">
        <f>IF(I186="","Non-Affiliated",IFERROR(VLOOKUP(I186,'[1]Master List'!B:D,2,FALSE),""))</f>
        <v>Non-Affiliated</v>
      </c>
      <c r="K186" s="14" t="str">
        <f t="shared" si="4"/>
        <v>Great Grand Master</v>
      </c>
      <c r="L186" s="14" t="str">
        <f t="shared" si="5"/>
        <v>10kmMaleGreat Grand Master</v>
      </c>
      <c r="M186" s="23" cm="1">
        <f t="array" ref="M186">IF(J186="Non-Affiliated",0,IF(J186="","New",IF(G186&gt;_xlfn.MAXIFS('[1]Points table'!F:F,'[1]Points table'!E:E,L186),1,_xlfn.XLOOKUP(L186&amp;G186,'[1]Points table'!E:E&amp;'[1]Points table'!F:F,'[1]Points table'!C:C,"Not Found",1))))</f>
        <v>0</v>
      </c>
    </row>
    <row r="187" spans="1:13" x14ac:dyDescent="0.3">
      <c r="A187" t="s">
        <v>308</v>
      </c>
      <c r="B187" t="s">
        <v>173</v>
      </c>
      <c r="C187" s="1" t="s">
        <v>469</v>
      </c>
      <c r="D187" s="1" t="s">
        <v>470</v>
      </c>
      <c r="E187" s="2" t="s">
        <v>8</v>
      </c>
      <c r="F187" s="2" t="s">
        <v>165</v>
      </c>
      <c r="G187" s="6">
        <v>7.0613425925925913E-2</v>
      </c>
      <c r="H187">
        <v>35</v>
      </c>
      <c r="J187" s="17" t="str">
        <f>IF(I187="","Non-Affiliated",IFERROR(VLOOKUP(I187,'[1]Master List'!B:D,2,FALSE),""))</f>
        <v>Non-Affiliated</v>
      </c>
      <c r="K187" s="14" t="str">
        <f t="shared" si="4"/>
        <v>Great Grand Master</v>
      </c>
      <c r="L187" s="14" t="str">
        <f t="shared" si="5"/>
        <v>10kmFemaleGreat Grand Master</v>
      </c>
      <c r="M187" s="23" cm="1">
        <f t="array" ref="M187">IF(J187="Non-Affiliated",0,IF(J187="","New",IF(G187&gt;_xlfn.MAXIFS('[1]Points table'!F:F,'[1]Points table'!E:E,L187),1,_xlfn.XLOOKUP(L187&amp;G187,'[1]Points table'!E:E&amp;'[1]Points table'!F:F,'[1]Points table'!C:C,"Not Found",1))))</f>
        <v>0</v>
      </c>
    </row>
    <row r="188" spans="1:13" x14ac:dyDescent="0.3">
      <c r="A188" t="s">
        <v>308</v>
      </c>
      <c r="B188" t="s">
        <v>173</v>
      </c>
      <c r="C188" s="1" t="s">
        <v>156</v>
      </c>
      <c r="D188" s="1" t="s">
        <v>83</v>
      </c>
      <c r="E188" s="2" t="s">
        <v>8</v>
      </c>
      <c r="F188" s="2" t="s">
        <v>167</v>
      </c>
      <c r="G188" s="6">
        <v>5.9317129629629629E-2</v>
      </c>
      <c r="H188">
        <v>66</v>
      </c>
      <c r="J188" s="17" t="str">
        <f>IF(I188="","Non-Affiliated",IFERROR(VLOOKUP(I188,'[1]Master List'!B:D,2,FALSE),""))</f>
        <v>Non-Affiliated</v>
      </c>
      <c r="K188" s="14" t="str">
        <f t="shared" si="4"/>
        <v>Great Grand Master</v>
      </c>
      <c r="L188" s="14" t="str">
        <f t="shared" si="5"/>
        <v>10kmFemaleGreat Grand Master</v>
      </c>
      <c r="M188" s="23" cm="1">
        <f t="array" ref="M188">IF(J188="Non-Affiliated",0,IF(J188="","New",IF(G188&gt;_xlfn.MAXIFS('[1]Points table'!F:F,'[1]Points table'!E:E,L188),1,_xlfn.XLOOKUP(L188&amp;G188,'[1]Points table'!E:E&amp;'[1]Points table'!F:F,'[1]Points table'!C:C,"Not Found",1))))</f>
        <v>0</v>
      </c>
    </row>
    <row r="189" spans="1:13" x14ac:dyDescent="0.3">
      <c r="A189" t="s">
        <v>308</v>
      </c>
      <c r="B189" t="s">
        <v>173</v>
      </c>
      <c r="C189" s="1" t="s">
        <v>71</v>
      </c>
      <c r="D189" s="1" t="s">
        <v>471</v>
      </c>
      <c r="E189" s="2" t="s">
        <v>7</v>
      </c>
      <c r="F189" s="2" t="s">
        <v>167</v>
      </c>
      <c r="G189" s="6">
        <v>6.3298611111111111E-2</v>
      </c>
      <c r="H189">
        <v>66</v>
      </c>
      <c r="J189" s="17" t="str">
        <f>IF(I189="","Non-Affiliated",IFERROR(VLOOKUP(I189,'[1]Master List'!B:D,2,FALSE),""))</f>
        <v>Non-Affiliated</v>
      </c>
      <c r="K189" s="14" t="str">
        <f t="shared" si="4"/>
        <v>Great Grand Master</v>
      </c>
      <c r="L189" s="14" t="str">
        <f t="shared" si="5"/>
        <v>10kmMaleGreat Grand Master</v>
      </c>
      <c r="M189" s="23" cm="1">
        <f t="array" ref="M189">IF(J189="Non-Affiliated",0,IF(J189="","New",IF(G189&gt;_xlfn.MAXIFS('[1]Points table'!F:F,'[1]Points table'!E:E,L189),1,_xlfn.XLOOKUP(L189&amp;G189,'[1]Points table'!E:E&amp;'[1]Points table'!F:F,'[1]Points table'!C:C,"Not Found",1))))</f>
        <v>0</v>
      </c>
    </row>
    <row r="190" spans="1:13" x14ac:dyDescent="0.3">
      <c r="A190" t="s">
        <v>308</v>
      </c>
      <c r="B190" t="s">
        <v>173</v>
      </c>
      <c r="C190" s="1" t="s">
        <v>472</v>
      </c>
      <c r="D190" s="1" t="s">
        <v>473</v>
      </c>
      <c r="E190" s="2" t="s">
        <v>8</v>
      </c>
      <c r="F190" s="2" t="s">
        <v>166</v>
      </c>
      <c r="G190" s="6">
        <v>7.2812500000000002E-2</v>
      </c>
      <c r="H190">
        <v>56</v>
      </c>
      <c r="J190" s="17" t="str">
        <f>IF(I190="","Non-Affiliated",IFERROR(VLOOKUP(I190,'[1]Master List'!B:D,2,FALSE),""))</f>
        <v>Non-Affiliated</v>
      </c>
      <c r="K190" s="14" t="str">
        <f t="shared" si="4"/>
        <v>Great Grand Master</v>
      </c>
      <c r="L190" s="14" t="str">
        <f t="shared" si="5"/>
        <v>10kmFemaleGreat Grand Master</v>
      </c>
      <c r="M190" s="23" cm="1">
        <f t="array" ref="M190">IF(J190="Non-Affiliated",0,IF(J190="","New",IF(G190&gt;_xlfn.MAXIFS('[1]Points table'!F:F,'[1]Points table'!E:E,L190),1,_xlfn.XLOOKUP(L190&amp;G190,'[1]Points table'!E:E&amp;'[1]Points table'!F:F,'[1]Points table'!C:C,"Not Found",1))))</f>
        <v>0</v>
      </c>
    </row>
    <row r="191" spans="1:13" x14ac:dyDescent="0.3">
      <c r="A191" t="s">
        <v>308</v>
      </c>
      <c r="B191" t="s">
        <v>173</v>
      </c>
      <c r="C191" s="1" t="s">
        <v>474</v>
      </c>
      <c r="D191" s="1" t="s">
        <v>475</v>
      </c>
      <c r="E191" s="2" t="s">
        <v>8</v>
      </c>
      <c r="F191" s="2" t="s">
        <v>165</v>
      </c>
      <c r="G191" s="6">
        <v>6.7881944444444439E-2</v>
      </c>
      <c r="H191">
        <v>35</v>
      </c>
      <c r="J191" s="17" t="str">
        <f>IF(I191="","Non-Affiliated",IFERROR(VLOOKUP(I191,'[1]Master List'!B:D,2,FALSE),""))</f>
        <v>Non-Affiliated</v>
      </c>
      <c r="K191" s="14" t="str">
        <f t="shared" si="4"/>
        <v>Great Grand Master</v>
      </c>
      <c r="L191" s="14" t="str">
        <f t="shared" si="5"/>
        <v>10kmFemaleGreat Grand Master</v>
      </c>
      <c r="M191" s="23" cm="1">
        <f t="array" ref="M191">IF(J191="Non-Affiliated",0,IF(J191="","New",IF(G191&gt;_xlfn.MAXIFS('[1]Points table'!F:F,'[1]Points table'!E:E,L191),1,_xlfn.XLOOKUP(L191&amp;G191,'[1]Points table'!E:E&amp;'[1]Points table'!F:F,'[1]Points table'!C:C,"Not Found",1))))</f>
        <v>0</v>
      </c>
    </row>
    <row r="192" spans="1:13" x14ac:dyDescent="0.3">
      <c r="A192" t="s">
        <v>308</v>
      </c>
      <c r="B192" t="s">
        <v>173</v>
      </c>
      <c r="C192" s="1" t="s">
        <v>90</v>
      </c>
      <c r="D192" s="1" t="s">
        <v>64</v>
      </c>
      <c r="E192" s="2" t="s">
        <v>8</v>
      </c>
      <c r="F192" s="2" t="s">
        <v>164</v>
      </c>
      <c r="G192" s="6">
        <v>7.2245370370370363E-2</v>
      </c>
      <c r="H192">
        <v>46</v>
      </c>
      <c r="J192" s="17" t="str">
        <f>IF(I192="","Non-Affiliated",IFERROR(VLOOKUP(I192,'[1]Master List'!B:D,2,FALSE),""))</f>
        <v>Non-Affiliated</v>
      </c>
      <c r="K192" s="14" t="str">
        <f t="shared" si="4"/>
        <v>Great Grand Master</v>
      </c>
      <c r="L192" s="14" t="str">
        <f t="shared" si="5"/>
        <v>10kmFemaleGreat Grand Master</v>
      </c>
      <c r="M192" s="23" cm="1">
        <f t="array" ref="M192">IF(J192="Non-Affiliated",0,IF(J192="","New",IF(G192&gt;_xlfn.MAXIFS('[1]Points table'!F:F,'[1]Points table'!E:E,L192),1,_xlfn.XLOOKUP(L192&amp;G192,'[1]Points table'!E:E&amp;'[1]Points table'!F:F,'[1]Points table'!C:C,"Not Found",1))))</f>
        <v>0</v>
      </c>
    </row>
    <row r="193" spans="1:13" x14ac:dyDescent="0.3">
      <c r="A193" t="s">
        <v>308</v>
      </c>
      <c r="B193" t="s">
        <v>173</v>
      </c>
      <c r="C193" s="1" t="s">
        <v>476</v>
      </c>
      <c r="D193" s="1" t="s">
        <v>91</v>
      </c>
      <c r="E193" s="2" t="s">
        <v>8</v>
      </c>
      <c r="F193" s="2" t="s">
        <v>165</v>
      </c>
      <c r="G193" s="6">
        <v>9.4467592592592589E-2</v>
      </c>
      <c r="H193">
        <v>35</v>
      </c>
      <c r="J193" s="17" t="str">
        <f>IF(I193="","Non-Affiliated",IFERROR(VLOOKUP(I193,'[1]Master List'!B:D,2,FALSE),""))</f>
        <v>Non-Affiliated</v>
      </c>
      <c r="K193" s="14" t="str">
        <f t="shared" si="4"/>
        <v>Great Grand Master</v>
      </c>
      <c r="L193" s="14" t="str">
        <f t="shared" si="5"/>
        <v>10kmFemaleGreat Grand Master</v>
      </c>
      <c r="M193" s="23" cm="1">
        <f t="array" ref="M193">IF(J193="Non-Affiliated",0,IF(J193="","New",IF(G193&gt;_xlfn.MAXIFS('[1]Points table'!F:F,'[1]Points table'!E:E,L193),1,_xlfn.XLOOKUP(L193&amp;G193,'[1]Points table'!E:E&amp;'[1]Points table'!F:F,'[1]Points table'!C:C,"Not Found",1))))</f>
        <v>0</v>
      </c>
    </row>
    <row r="194" spans="1:13" x14ac:dyDescent="0.3">
      <c r="A194" t="s">
        <v>308</v>
      </c>
      <c r="B194" t="s">
        <v>173</v>
      </c>
      <c r="C194" s="1" t="s">
        <v>477</v>
      </c>
      <c r="D194" s="1" t="s">
        <v>478</v>
      </c>
      <c r="E194" s="2" t="s">
        <v>8</v>
      </c>
      <c r="F194" s="2" t="s">
        <v>164</v>
      </c>
      <c r="G194" s="6">
        <v>9.4212962962962957E-2</v>
      </c>
      <c r="H194">
        <v>42</v>
      </c>
      <c r="J194" s="17" t="str">
        <f>IF(I194="","Non-Affiliated",IFERROR(VLOOKUP(I194,'[1]Master List'!B:D,2,FALSE),""))</f>
        <v>Non-Affiliated</v>
      </c>
      <c r="K194" s="14" t="str">
        <f t="shared" ref="K194:K236" si="6">IF(H194&gt;$T$2,$U$1,IF(H194&gt;$S$2,$T$1,IF(H194&gt;$R$2,$S$1,IF(H194&gt;$Q$2,$R$1,IF(H194&gt;$P$2,$Q$1,IF(H194&gt;$O$2,$P$1,$O$1))))))</f>
        <v>Great Grand Master</v>
      </c>
      <c r="L194" s="14" t="str">
        <f t="shared" ref="L194:L236" si="7">_xlfn.CONCAT(B194,E194,K194)</f>
        <v>10kmFemaleGreat Grand Master</v>
      </c>
      <c r="M194" s="23" cm="1">
        <f t="array" ref="M194">IF(J194="Non-Affiliated",0,IF(J194="","New",IF(G194&gt;_xlfn.MAXIFS('[1]Points table'!F:F,'[1]Points table'!E:E,L194),1,_xlfn.XLOOKUP(L194&amp;G194,'[1]Points table'!E:E&amp;'[1]Points table'!F:F,'[1]Points table'!C:C,"Not Found",1))))</f>
        <v>0</v>
      </c>
    </row>
    <row r="195" spans="1:13" x14ac:dyDescent="0.3">
      <c r="A195" t="s">
        <v>308</v>
      </c>
      <c r="B195" t="s">
        <v>173</v>
      </c>
      <c r="C195" s="1" t="s">
        <v>479</v>
      </c>
      <c r="D195" s="1" t="s">
        <v>480</v>
      </c>
      <c r="E195" s="2" t="s">
        <v>8</v>
      </c>
      <c r="F195" s="2" t="s">
        <v>166</v>
      </c>
      <c r="G195" s="6">
        <v>7.4699074074074071E-2</v>
      </c>
      <c r="H195">
        <v>52</v>
      </c>
      <c r="J195" s="17" t="str">
        <f>IF(I195="","Non-Affiliated",IFERROR(VLOOKUP(I195,'[1]Master List'!B:D,2,FALSE),""))</f>
        <v>Non-Affiliated</v>
      </c>
      <c r="K195" s="14" t="str">
        <f t="shared" si="6"/>
        <v>Great Grand Master</v>
      </c>
      <c r="L195" s="14" t="str">
        <f t="shared" si="7"/>
        <v>10kmFemaleGreat Grand Master</v>
      </c>
      <c r="M195" s="23" cm="1">
        <f t="array" ref="M195">IF(J195="Non-Affiliated",0,IF(J195="","New",IF(G195&gt;_xlfn.MAXIFS('[1]Points table'!F:F,'[1]Points table'!E:E,L195),1,_xlfn.XLOOKUP(L195&amp;G195,'[1]Points table'!E:E&amp;'[1]Points table'!F:F,'[1]Points table'!C:C,"Not Found",1))))</f>
        <v>0</v>
      </c>
    </row>
    <row r="196" spans="1:13" x14ac:dyDescent="0.3">
      <c r="A196" t="s">
        <v>308</v>
      </c>
      <c r="B196" t="s">
        <v>173</v>
      </c>
      <c r="C196" s="1" t="s">
        <v>481</v>
      </c>
      <c r="D196" s="1" t="s">
        <v>79</v>
      </c>
      <c r="E196" s="2" t="s">
        <v>8</v>
      </c>
      <c r="F196" s="2" t="s">
        <v>165</v>
      </c>
      <c r="G196" s="6">
        <v>6.4386574074074068E-2</v>
      </c>
      <c r="H196">
        <v>29</v>
      </c>
      <c r="J196" s="17" t="str">
        <f>IF(I196="","Non-Affiliated",IFERROR(VLOOKUP(I196,'[1]Master List'!B:D,2,FALSE),""))</f>
        <v>Non-Affiliated</v>
      </c>
      <c r="K196" s="14" t="str">
        <f t="shared" si="6"/>
        <v>Great Grand Master</v>
      </c>
      <c r="L196" s="14" t="str">
        <f t="shared" si="7"/>
        <v>10kmFemaleGreat Grand Master</v>
      </c>
      <c r="M196" s="23" cm="1">
        <f t="array" ref="M196">IF(J196="Non-Affiliated",0,IF(J196="","New",IF(G196&gt;_xlfn.MAXIFS('[1]Points table'!F:F,'[1]Points table'!E:E,L196),1,_xlfn.XLOOKUP(L196&amp;G196,'[1]Points table'!E:E&amp;'[1]Points table'!F:F,'[1]Points table'!C:C,"Not Found",1))))</f>
        <v>0</v>
      </c>
    </row>
    <row r="197" spans="1:13" x14ac:dyDescent="0.3">
      <c r="A197" t="s">
        <v>308</v>
      </c>
      <c r="B197" t="s">
        <v>173</v>
      </c>
      <c r="C197" s="1" t="s">
        <v>482</v>
      </c>
      <c r="D197" s="1" t="s">
        <v>34</v>
      </c>
      <c r="E197" s="2" t="s">
        <v>8</v>
      </c>
      <c r="F197" s="2" t="s">
        <v>167</v>
      </c>
      <c r="G197" s="6">
        <v>6.5023148148148149E-2</v>
      </c>
      <c r="H197">
        <v>60</v>
      </c>
      <c r="J197" s="17" t="str">
        <f>IF(I197="","Non-Affiliated",IFERROR(VLOOKUP(I197,'[1]Master List'!B:D,2,FALSE),""))</f>
        <v>Non-Affiliated</v>
      </c>
      <c r="K197" s="14" t="str">
        <f t="shared" si="6"/>
        <v>Great Grand Master</v>
      </c>
      <c r="L197" s="14" t="str">
        <f t="shared" si="7"/>
        <v>10kmFemaleGreat Grand Master</v>
      </c>
      <c r="M197" s="23" cm="1">
        <f t="array" ref="M197">IF(J197="Non-Affiliated",0,IF(J197="","New",IF(G197&gt;_xlfn.MAXIFS('[1]Points table'!F:F,'[1]Points table'!E:E,L197),1,_xlfn.XLOOKUP(L197&amp;G197,'[1]Points table'!E:E&amp;'[1]Points table'!F:F,'[1]Points table'!C:C,"Not Found",1))))</f>
        <v>0</v>
      </c>
    </row>
    <row r="198" spans="1:13" x14ac:dyDescent="0.3">
      <c r="A198" t="s">
        <v>308</v>
      </c>
      <c r="B198" t="s">
        <v>173</v>
      </c>
      <c r="C198" s="1" t="s">
        <v>483</v>
      </c>
      <c r="D198" s="1" t="s">
        <v>34</v>
      </c>
      <c r="E198" s="2" t="s">
        <v>8</v>
      </c>
      <c r="F198" s="2" t="s">
        <v>165</v>
      </c>
      <c r="G198" s="6">
        <v>6.5023148148148149E-2</v>
      </c>
      <c r="H198">
        <v>27</v>
      </c>
      <c r="J198" s="17" t="str">
        <f>IF(I198="","Non-Affiliated",IFERROR(VLOOKUP(I198,'[1]Master List'!B:D,2,FALSE),""))</f>
        <v>Non-Affiliated</v>
      </c>
      <c r="K198" s="14" t="str">
        <f t="shared" si="6"/>
        <v>Great Grand Master</v>
      </c>
      <c r="L198" s="14" t="str">
        <f t="shared" si="7"/>
        <v>10kmFemaleGreat Grand Master</v>
      </c>
      <c r="M198" s="23" cm="1">
        <f t="array" ref="M198">IF(J198="Non-Affiliated",0,IF(J198="","New",IF(G198&gt;_xlfn.MAXIFS('[1]Points table'!F:F,'[1]Points table'!E:E,L198),1,_xlfn.XLOOKUP(L198&amp;G198,'[1]Points table'!E:E&amp;'[1]Points table'!F:F,'[1]Points table'!C:C,"Not Found",1))))</f>
        <v>0</v>
      </c>
    </row>
    <row r="199" spans="1:13" x14ac:dyDescent="0.3">
      <c r="A199" t="s">
        <v>308</v>
      </c>
      <c r="B199" t="s">
        <v>173</v>
      </c>
      <c r="C199" s="1" t="s">
        <v>484</v>
      </c>
      <c r="D199" s="1" t="s">
        <v>485</v>
      </c>
      <c r="E199" s="2" t="s">
        <v>8</v>
      </c>
      <c r="F199" s="2" t="s">
        <v>166</v>
      </c>
      <c r="G199" s="6">
        <v>7.4699074074074071E-2</v>
      </c>
      <c r="H199">
        <v>52</v>
      </c>
      <c r="J199" s="17" t="str">
        <f>IF(I199="","Non-Affiliated",IFERROR(VLOOKUP(I199,'[1]Master List'!B:D,2,FALSE),""))</f>
        <v>Non-Affiliated</v>
      </c>
      <c r="K199" s="14" t="str">
        <f t="shared" si="6"/>
        <v>Great Grand Master</v>
      </c>
      <c r="L199" s="14" t="str">
        <f t="shared" si="7"/>
        <v>10kmFemaleGreat Grand Master</v>
      </c>
      <c r="M199" s="23" cm="1">
        <f t="array" ref="M199">IF(J199="Non-Affiliated",0,IF(J199="","New",IF(G199&gt;_xlfn.MAXIFS('[1]Points table'!F:F,'[1]Points table'!E:E,L199),1,_xlfn.XLOOKUP(L199&amp;G199,'[1]Points table'!E:E&amp;'[1]Points table'!F:F,'[1]Points table'!C:C,"Not Found",1))))</f>
        <v>0</v>
      </c>
    </row>
    <row r="200" spans="1:13" x14ac:dyDescent="0.3">
      <c r="A200" t="s">
        <v>308</v>
      </c>
      <c r="B200" t="s">
        <v>173</v>
      </c>
      <c r="C200" s="1" t="s">
        <v>486</v>
      </c>
      <c r="D200" s="1" t="s">
        <v>485</v>
      </c>
      <c r="E200" s="2" t="s">
        <v>7</v>
      </c>
      <c r="F200" s="2" t="s">
        <v>166</v>
      </c>
      <c r="G200" s="6">
        <v>6.7175925925925931E-2</v>
      </c>
      <c r="H200">
        <v>52</v>
      </c>
      <c r="J200" s="17" t="str">
        <f>IF(I200="","Non-Affiliated",IFERROR(VLOOKUP(I200,'[1]Master List'!B:D,2,FALSE),""))</f>
        <v>Non-Affiliated</v>
      </c>
      <c r="K200" s="14" t="str">
        <f t="shared" si="6"/>
        <v>Great Grand Master</v>
      </c>
      <c r="L200" s="14" t="str">
        <f t="shared" si="7"/>
        <v>10kmMaleGreat Grand Master</v>
      </c>
      <c r="M200" s="23" cm="1">
        <f t="array" ref="M200">IF(J200="Non-Affiliated",0,IF(J200="","New",IF(G200&gt;_xlfn.MAXIFS('[1]Points table'!F:F,'[1]Points table'!E:E,L200),1,_xlfn.XLOOKUP(L200&amp;G200,'[1]Points table'!E:E&amp;'[1]Points table'!F:F,'[1]Points table'!C:C,"Not Found",1))))</f>
        <v>0</v>
      </c>
    </row>
    <row r="201" spans="1:13" x14ac:dyDescent="0.3">
      <c r="A201" t="s">
        <v>308</v>
      </c>
      <c r="B201" t="s">
        <v>173</v>
      </c>
      <c r="C201" s="1" t="s">
        <v>487</v>
      </c>
      <c r="D201" s="1" t="s">
        <v>488</v>
      </c>
      <c r="E201" s="2" t="s">
        <v>8</v>
      </c>
      <c r="F201" s="2" t="s">
        <v>165</v>
      </c>
      <c r="G201" s="6">
        <v>7.3877314814814812E-2</v>
      </c>
      <c r="H201">
        <v>33</v>
      </c>
      <c r="J201" s="17" t="str">
        <f>IF(I201="","Non-Affiliated",IFERROR(VLOOKUP(I201,'[1]Master List'!B:D,2,FALSE),""))</f>
        <v>Non-Affiliated</v>
      </c>
      <c r="K201" s="14" t="str">
        <f t="shared" si="6"/>
        <v>Great Grand Master</v>
      </c>
      <c r="L201" s="14" t="str">
        <f t="shared" si="7"/>
        <v>10kmFemaleGreat Grand Master</v>
      </c>
      <c r="M201" s="23" cm="1">
        <f t="array" ref="M201">IF(J201="Non-Affiliated",0,IF(J201="","New",IF(G201&gt;_xlfn.MAXIFS('[1]Points table'!F:F,'[1]Points table'!E:E,L201),1,_xlfn.XLOOKUP(L201&amp;G201,'[1]Points table'!E:E&amp;'[1]Points table'!F:F,'[1]Points table'!C:C,"Not Found",1))))</f>
        <v>0</v>
      </c>
    </row>
    <row r="202" spans="1:13" x14ac:dyDescent="0.3">
      <c r="A202" t="s">
        <v>308</v>
      </c>
      <c r="B202" t="s">
        <v>173</v>
      </c>
      <c r="C202" s="1" t="s">
        <v>489</v>
      </c>
      <c r="D202" s="1" t="s">
        <v>490</v>
      </c>
      <c r="E202" s="2" t="s">
        <v>8</v>
      </c>
      <c r="F202" s="2" t="s">
        <v>165</v>
      </c>
      <c r="G202" s="6">
        <v>7.6886574074074079E-2</v>
      </c>
      <c r="H202">
        <v>32</v>
      </c>
      <c r="J202" s="17" t="str">
        <f>IF(I202="","Non-Affiliated",IFERROR(VLOOKUP(I202,'[1]Master List'!B:D,2,FALSE),""))</f>
        <v>Non-Affiliated</v>
      </c>
      <c r="K202" s="14" t="str">
        <f t="shared" si="6"/>
        <v>Great Grand Master</v>
      </c>
      <c r="L202" s="14" t="str">
        <f t="shared" si="7"/>
        <v>10kmFemaleGreat Grand Master</v>
      </c>
      <c r="M202" s="23" cm="1">
        <f t="array" ref="M202">IF(J202="Non-Affiliated",0,IF(J202="","New",IF(G202&gt;_xlfn.MAXIFS('[1]Points table'!F:F,'[1]Points table'!E:E,L202),1,_xlfn.XLOOKUP(L202&amp;G202,'[1]Points table'!E:E&amp;'[1]Points table'!F:F,'[1]Points table'!C:C,"Not Found",1))))</f>
        <v>0</v>
      </c>
    </row>
    <row r="203" spans="1:13" x14ac:dyDescent="0.3">
      <c r="A203" t="s">
        <v>308</v>
      </c>
      <c r="B203" t="s">
        <v>173</v>
      </c>
      <c r="C203" s="1" t="s">
        <v>140</v>
      </c>
      <c r="D203" s="1" t="s">
        <v>491</v>
      </c>
      <c r="E203" s="2" t="s">
        <v>8</v>
      </c>
      <c r="F203" s="2" t="s">
        <v>164</v>
      </c>
      <c r="G203" s="6">
        <v>7.4062499999999989E-2</v>
      </c>
      <c r="H203">
        <v>43</v>
      </c>
      <c r="J203" s="17" t="str">
        <f>IF(I203="","Non-Affiliated",IFERROR(VLOOKUP(I203,'[1]Master List'!B:D,2,FALSE),""))</f>
        <v>Non-Affiliated</v>
      </c>
      <c r="K203" s="14" t="str">
        <f t="shared" si="6"/>
        <v>Great Grand Master</v>
      </c>
      <c r="L203" s="14" t="str">
        <f t="shared" si="7"/>
        <v>10kmFemaleGreat Grand Master</v>
      </c>
      <c r="M203" s="23" cm="1">
        <f t="array" ref="M203">IF(J203="Non-Affiliated",0,IF(J203="","New",IF(G203&gt;_xlfn.MAXIFS('[1]Points table'!F:F,'[1]Points table'!E:E,L203),1,_xlfn.XLOOKUP(L203&amp;G203,'[1]Points table'!E:E&amp;'[1]Points table'!F:F,'[1]Points table'!C:C,"Not Found",1))))</f>
        <v>0</v>
      </c>
    </row>
    <row r="204" spans="1:13" x14ac:dyDescent="0.3">
      <c r="A204" t="s">
        <v>308</v>
      </c>
      <c r="B204" t="s">
        <v>173</v>
      </c>
      <c r="C204" s="1" t="s">
        <v>492</v>
      </c>
      <c r="D204" s="1" t="s">
        <v>112</v>
      </c>
      <c r="E204" s="2" t="s">
        <v>8</v>
      </c>
      <c r="F204" s="2" t="s">
        <v>164</v>
      </c>
      <c r="G204" s="6">
        <v>6.1828703703703712E-2</v>
      </c>
      <c r="H204">
        <v>43</v>
      </c>
      <c r="J204" s="17" t="str">
        <f>IF(I204="","Non-Affiliated",IFERROR(VLOOKUP(I204,'[1]Master List'!B:D,2,FALSE),""))</f>
        <v>Non-Affiliated</v>
      </c>
      <c r="K204" s="14" t="str">
        <f t="shared" si="6"/>
        <v>Great Grand Master</v>
      </c>
      <c r="L204" s="14" t="str">
        <f t="shared" si="7"/>
        <v>10kmFemaleGreat Grand Master</v>
      </c>
      <c r="M204" s="23" cm="1">
        <f t="array" ref="M204">IF(J204="Non-Affiliated",0,IF(J204="","New",IF(G204&gt;_xlfn.MAXIFS('[1]Points table'!F:F,'[1]Points table'!E:E,L204),1,_xlfn.XLOOKUP(L204&amp;G204,'[1]Points table'!E:E&amp;'[1]Points table'!F:F,'[1]Points table'!C:C,"Not Found",1))))</f>
        <v>0</v>
      </c>
    </row>
    <row r="205" spans="1:13" x14ac:dyDescent="0.3">
      <c r="A205" t="s">
        <v>308</v>
      </c>
      <c r="B205" t="s">
        <v>173</v>
      </c>
      <c r="C205" s="1" t="s">
        <v>493</v>
      </c>
      <c r="D205" s="1" t="s">
        <v>494</v>
      </c>
      <c r="E205" s="2" t="s">
        <v>8</v>
      </c>
      <c r="F205" s="2" t="s">
        <v>164</v>
      </c>
      <c r="G205" s="6">
        <v>6.6840277777777776E-2</v>
      </c>
      <c r="H205">
        <v>41</v>
      </c>
      <c r="J205" s="17" t="str">
        <f>IF(I205="","Non-Affiliated",IFERROR(VLOOKUP(I205,'[1]Master List'!B:D,2,FALSE),""))</f>
        <v>Non-Affiliated</v>
      </c>
      <c r="K205" s="14" t="str">
        <f t="shared" si="6"/>
        <v>Great Grand Master</v>
      </c>
      <c r="L205" s="14" t="str">
        <f t="shared" si="7"/>
        <v>10kmFemaleGreat Grand Master</v>
      </c>
      <c r="M205" s="23" cm="1">
        <f t="array" ref="M205">IF(J205="Non-Affiliated",0,IF(J205="","New",IF(G205&gt;_xlfn.MAXIFS('[1]Points table'!F:F,'[1]Points table'!E:E,L205),1,_xlfn.XLOOKUP(L205&amp;G205,'[1]Points table'!E:E&amp;'[1]Points table'!F:F,'[1]Points table'!C:C,"Not Found",1))))</f>
        <v>0</v>
      </c>
    </row>
    <row r="206" spans="1:13" x14ac:dyDescent="0.3">
      <c r="A206" t="s">
        <v>308</v>
      </c>
      <c r="B206" t="s">
        <v>173</v>
      </c>
      <c r="C206" s="1" t="s">
        <v>495</v>
      </c>
      <c r="D206" s="1" t="s">
        <v>494</v>
      </c>
      <c r="E206" s="2" t="s">
        <v>7</v>
      </c>
      <c r="F206" s="2" t="s">
        <v>164</v>
      </c>
      <c r="G206" s="6">
        <v>5.7326388888888892E-2</v>
      </c>
      <c r="H206">
        <v>40</v>
      </c>
      <c r="J206" s="17" t="str">
        <f>IF(I206="","Non-Affiliated",IFERROR(VLOOKUP(I206,'[1]Master List'!B:D,2,FALSE),""))</f>
        <v>Non-Affiliated</v>
      </c>
      <c r="K206" s="14" t="str">
        <f t="shared" si="6"/>
        <v>Great Grand Master</v>
      </c>
      <c r="L206" s="14" t="str">
        <f t="shared" si="7"/>
        <v>10kmMaleGreat Grand Master</v>
      </c>
      <c r="M206" s="23" cm="1">
        <f t="array" ref="M206">IF(J206="Non-Affiliated",0,IF(J206="","New",IF(G206&gt;_xlfn.MAXIFS('[1]Points table'!F:F,'[1]Points table'!E:E,L206),1,_xlfn.XLOOKUP(L206&amp;G206,'[1]Points table'!E:E&amp;'[1]Points table'!F:F,'[1]Points table'!C:C,"Not Found",1))))</f>
        <v>0</v>
      </c>
    </row>
    <row r="207" spans="1:13" x14ac:dyDescent="0.3">
      <c r="A207" t="s">
        <v>308</v>
      </c>
      <c r="B207" t="s">
        <v>173</v>
      </c>
      <c r="C207" s="1" t="s">
        <v>70</v>
      </c>
      <c r="D207" s="1" t="s">
        <v>496</v>
      </c>
      <c r="E207" s="2" t="s">
        <v>8</v>
      </c>
      <c r="F207" s="2" t="s">
        <v>164</v>
      </c>
      <c r="G207" s="6">
        <v>7.256944444444445E-2</v>
      </c>
      <c r="H207">
        <v>42</v>
      </c>
      <c r="J207" s="17" t="str">
        <f>IF(I207="","Non-Affiliated",IFERROR(VLOOKUP(I207,'[1]Master List'!B:D,2,FALSE),""))</f>
        <v>Non-Affiliated</v>
      </c>
      <c r="K207" s="14" t="str">
        <f t="shared" si="6"/>
        <v>Great Grand Master</v>
      </c>
      <c r="L207" s="14" t="str">
        <f t="shared" si="7"/>
        <v>10kmFemaleGreat Grand Master</v>
      </c>
      <c r="M207" s="23" cm="1">
        <f t="array" ref="M207">IF(J207="Non-Affiliated",0,IF(J207="","New",IF(G207&gt;_xlfn.MAXIFS('[1]Points table'!F:F,'[1]Points table'!E:E,L207),1,_xlfn.XLOOKUP(L207&amp;G207,'[1]Points table'!E:E&amp;'[1]Points table'!F:F,'[1]Points table'!C:C,"Not Found",1))))</f>
        <v>0</v>
      </c>
    </row>
    <row r="208" spans="1:13" x14ac:dyDescent="0.3">
      <c r="A208" t="s">
        <v>308</v>
      </c>
      <c r="B208" t="s">
        <v>173</v>
      </c>
      <c r="C208" s="1" t="s">
        <v>497</v>
      </c>
      <c r="D208" s="1" t="s">
        <v>142</v>
      </c>
      <c r="E208" s="2" t="s">
        <v>7</v>
      </c>
      <c r="F208" s="2" t="s">
        <v>169</v>
      </c>
      <c r="G208" s="6">
        <v>6.1550925925925926E-2</v>
      </c>
      <c r="H208">
        <v>70</v>
      </c>
      <c r="J208" s="17" t="str">
        <f>IF(I208="","Non-Affiliated",IFERROR(VLOOKUP(I208,'[1]Master List'!B:D,2,FALSE),""))</f>
        <v>Non-Affiliated</v>
      </c>
      <c r="K208" s="14" t="str">
        <f t="shared" si="6"/>
        <v>Great Grand Master</v>
      </c>
      <c r="L208" s="14" t="str">
        <f t="shared" si="7"/>
        <v>10kmMaleGreat Grand Master</v>
      </c>
      <c r="M208" s="23" cm="1">
        <f t="array" ref="M208">IF(J208="Non-Affiliated",0,IF(J208="","New",IF(G208&gt;_xlfn.MAXIFS('[1]Points table'!F:F,'[1]Points table'!E:E,L208),1,_xlfn.XLOOKUP(L208&amp;G208,'[1]Points table'!E:E&amp;'[1]Points table'!F:F,'[1]Points table'!C:C,"Not Found",1))))</f>
        <v>0</v>
      </c>
    </row>
    <row r="209" spans="1:13" x14ac:dyDescent="0.3">
      <c r="A209" t="s">
        <v>308</v>
      </c>
      <c r="B209" t="s">
        <v>173</v>
      </c>
      <c r="C209" s="1" t="s">
        <v>498</v>
      </c>
      <c r="D209" s="1" t="s">
        <v>153</v>
      </c>
      <c r="E209" s="2" t="s">
        <v>8</v>
      </c>
      <c r="F209" s="2" t="s">
        <v>166</v>
      </c>
      <c r="G209" s="6">
        <v>5.4479166666666669E-2</v>
      </c>
      <c r="H209">
        <v>59</v>
      </c>
      <c r="J209" s="17" t="str">
        <f>IF(I209="","Non-Affiliated",IFERROR(VLOOKUP(I209,'[1]Master List'!B:D,2,FALSE),""))</f>
        <v>Non-Affiliated</v>
      </c>
      <c r="K209" s="14" t="str">
        <f t="shared" si="6"/>
        <v>Great Grand Master</v>
      </c>
      <c r="L209" s="14" t="str">
        <f t="shared" si="7"/>
        <v>10kmFemaleGreat Grand Master</v>
      </c>
      <c r="M209" s="23" cm="1">
        <f t="array" ref="M209">IF(J209="Non-Affiliated",0,IF(J209="","New",IF(G209&gt;_xlfn.MAXIFS('[1]Points table'!F:F,'[1]Points table'!E:E,L209),1,_xlfn.XLOOKUP(L209&amp;G209,'[1]Points table'!E:E&amp;'[1]Points table'!F:F,'[1]Points table'!C:C,"Not Found",1))))</f>
        <v>0</v>
      </c>
    </row>
    <row r="210" spans="1:13" x14ac:dyDescent="0.3">
      <c r="A210" t="s">
        <v>308</v>
      </c>
      <c r="B210" t="s">
        <v>173</v>
      </c>
      <c r="C210" s="1" t="s">
        <v>499</v>
      </c>
      <c r="D210" s="1" t="s">
        <v>500</v>
      </c>
      <c r="E210" s="2" t="s">
        <v>8</v>
      </c>
      <c r="F210" s="2" t="s">
        <v>165</v>
      </c>
      <c r="G210" s="6">
        <v>7.6851851851851852E-2</v>
      </c>
      <c r="H210">
        <v>31</v>
      </c>
      <c r="J210" s="17" t="str">
        <f>IF(I210="","Non-Affiliated",IFERROR(VLOOKUP(I210,'[1]Master List'!B:D,2,FALSE),""))</f>
        <v>Non-Affiliated</v>
      </c>
      <c r="K210" s="14" t="str">
        <f t="shared" si="6"/>
        <v>Great Grand Master</v>
      </c>
      <c r="L210" s="14" t="str">
        <f t="shared" si="7"/>
        <v>10kmFemaleGreat Grand Master</v>
      </c>
      <c r="M210" s="23" cm="1">
        <f t="array" ref="M210">IF(J210="Non-Affiliated",0,IF(J210="","New",IF(G210&gt;_xlfn.MAXIFS('[1]Points table'!F:F,'[1]Points table'!E:E,L210),1,_xlfn.XLOOKUP(L210&amp;G210,'[1]Points table'!E:E&amp;'[1]Points table'!F:F,'[1]Points table'!C:C,"Not Found",1))))</f>
        <v>0</v>
      </c>
    </row>
    <row r="211" spans="1:13" x14ac:dyDescent="0.3">
      <c r="A211" t="s">
        <v>308</v>
      </c>
      <c r="B211" t="s">
        <v>173</v>
      </c>
      <c r="C211" s="1" t="s">
        <v>501</v>
      </c>
      <c r="D211" s="1" t="s">
        <v>502</v>
      </c>
      <c r="E211" s="2" t="s">
        <v>8</v>
      </c>
      <c r="F211" s="2" t="s">
        <v>164</v>
      </c>
      <c r="G211" s="6">
        <v>7.587962962962963E-2</v>
      </c>
      <c r="H211">
        <v>49</v>
      </c>
      <c r="J211" s="17" t="str">
        <f>IF(I211="","Non-Affiliated",IFERROR(VLOOKUP(I211,'[1]Master List'!B:D,2,FALSE),""))</f>
        <v>Non-Affiliated</v>
      </c>
      <c r="K211" s="14" t="str">
        <f t="shared" si="6"/>
        <v>Great Grand Master</v>
      </c>
      <c r="L211" s="14" t="str">
        <f t="shared" si="7"/>
        <v>10kmFemaleGreat Grand Master</v>
      </c>
      <c r="M211" s="23" cm="1">
        <f t="array" ref="M211">IF(J211="Non-Affiliated",0,IF(J211="","New",IF(G211&gt;_xlfn.MAXIFS('[1]Points table'!F:F,'[1]Points table'!E:E,L211),1,_xlfn.XLOOKUP(L211&amp;G211,'[1]Points table'!E:E&amp;'[1]Points table'!F:F,'[1]Points table'!C:C,"Not Found",1))))</f>
        <v>0</v>
      </c>
    </row>
    <row r="212" spans="1:13" x14ac:dyDescent="0.3">
      <c r="A212" t="s">
        <v>308</v>
      </c>
      <c r="B212" t="s">
        <v>173</v>
      </c>
      <c r="C212" s="1" t="s">
        <v>220</v>
      </c>
      <c r="D212" s="1" t="s">
        <v>78</v>
      </c>
      <c r="E212" s="2" t="s">
        <v>8</v>
      </c>
      <c r="F212" s="2" t="s">
        <v>164</v>
      </c>
      <c r="G212" s="6">
        <v>6.5520833333333334E-2</v>
      </c>
      <c r="H212">
        <v>43</v>
      </c>
      <c r="J212" s="17" t="str">
        <f>IF(I212="","Non-Affiliated",IFERROR(VLOOKUP(I212,'[1]Master List'!B:D,2,FALSE),""))</f>
        <v>Non-Affiliated</v>
      </c>
      <c r="K212" s="14" t="str">
        <f t="shared" si="6"/>
        <v>Great Grand Master</v>
      </c>
      <c r="L212" s="14" t="str">
        <f t="shared" si="7"/>
        <v>10kmFemaleGreat Grand Master</v>
      </c>
      <c r="M212" s="23" cm="1">
        <f t="array" ref="M212">IF(J212="Non-Affiliated",0,IF(J212="","New",IF(G212&gt;_xlfn.MAXIFS('[1]Points table'!F:F,'[1]Points table'!E:E,L212),1,_xlfn.XLOOKUP(L212&amp;G212,'[1]Points table'!E:E&amp;'[1]Points table'!F:F,'[1]Points table'!C:C,"Not Found",1))))</f>
        <v>0</v>
      </c>
    </row>
    <row r="213" spans="1:13" x14ac:dyDescent="0.3">
      <c r="A213" t="s">
        <v>308</v>
      </c>
      <c r="B213" t="s">
        <v>173</v>
      </c>
      <c r="C213" s="1" t="s">
        <v>503</v>
      </c>
      <c r="D213" s="1" t="s">
        <v>504</v>
      </c>
      <c r="E213" s="2" t="s">
        <v>8</v>
      </c>
      <c r="F213" s="2" t="s">
        <v>165</v>
      </c>
      <c r="G213" s="6">
        <v>5.7303240740740745E-2</v>
      </c>
      <c r="H213">
        <v>27</v>
      </c>
      <c r="J213" s="17" t="str">
        <f>IF(I213="","Non-Affiliated",IFERROR(VLOOKUP(I213,'[1]Master List'!B:D,2,FALSE),""))</f>
        <v>Non-Affiliated</v>
      </c>
      <c r="K213" s="14" t="str">
        <f t="shared" si="6"/>
        <v>Great Grand Master</v>
      </c>
      <c r="L213" s="14" t="str">
        <f t="shared" si="7"/>
        <v>10kmFemaleGreat Grand Master</v>
      </c>
      <c r="M213" s="23" cm="1">
        <f t="array" ref="M213">IF(J213="Non-Affiliated",0,IF(J213="","New",IF(G213&gt;_xlfn.MAXIFS('[1]Points table'!F:F,'[1]Points table'!E:E,L213),1,_xlfn.XLOOKUP(L213&amp;G213,'[1]Points table'!E:E&amp;'[1]Points table'!F:F,'[1]Points table'!C:C,"Not Found",1))))</f>
        <v>0</v>
      </c>
    </row>
    <row r="214" spans="1:13" x14ac:dyDescent="0.3">
      <c r="A214" t="s">
        <v>308</v>
      </c>
      <c r="B214" t="s">
        <v>173</v>
      </c>
      <c r="C214" s="1" t="s">
        <v>505</v>
      </c>
      <c r="D214" s="1" t="s">
        <v>506</v>
      </c>
      <c r="E214" s="2" t="s">
        <v>7</v>
      </c>
      <c r="F214" s="2" t="s">
        <v>165</v>
      </c>
      <c r="G214" s="6">
        <v>4.853009259259259E-2</v>
      </c>
      <c r="H214">
        <v>37</v>
      </c>
      <c r="J214" s="17" t="str">
        <f>IF(I214="","Non-Affiliated",IFERROR(VLOOKUP(I214,'[1]Master List'!B:D,2,FALSE),""))</f>
        <v>Non-Affiliated</v>
      </c>
      <c r="K214" s="14" t="str">
        <f t="shared" si="6"/>
        <v>Great Grand Master</v>
      </c>
      <c r="L214" s="14" t="str">
        <f t="shared" si="7"/>
        <v>10kmMaleGreat Grand Master</v>
      </c>
      <c r="M214" s="23" cm="1">
        <f t="array" ref="M214">IF(J214="Non-Affiliated",0,IF(J214="","New",IF(G214&gt;_xlfn.MAXIFS('[1]Points table'!F:F,'[1]Points table'!E:E,L214),1,_xlfn.XLOOKUP(L214&amp;G214,'[1]Points table'!E:E&amp;'[1]Points table'!F:F,'[1]Points table'!C:C,"Not Found",1))))</f>
        <v>0</v>
      </c>
    </row>
    <row r="215" spans="1:13" x14ac:dyDescent="0.3">
      <c r="A215" t="s">
        <v>308</v>
      </c>
      <c r="B215" t="s">
        <v>173</v>
      </c>
      <c r="C215" s="1" t="s">
        <v>103</v>
      </c>
      <c r="D215" s="1" t="s">
        <v>507</v>
      </c>
      <c r="E215" s="2" t="s">
        <v>8</v>
      </c>
      <c r="F215" s="2" t="s">
        <v>165</v>
      </c>
      <c r="G215" s="6">
        <v>8.3344907407407409E-2</v>
      </c>
      <c r="H215">
        <v>27</v>
      </c>
      <c r="J215" s="17" t="str">
        <f>IF(I215="","Non-Affiliated",IFERROR(VLOOKUP(I215,'[1]Master List'!B:D,2,FALSE),""))</f>
        <v>Non-Affiliated</v>
      </c>
      <c r="K215" s="14" t="str">
        <f t="shared" si="6"/>
        <v>Great Grand Master</v>
      </c>
      <c r="L215" s="14" t="str">
        <f t="shared" si="7"/>
        <v>10kmFemaleGreat Grand Master</v>
      </c>
      <c r="M215" s="23" cm="1">
        <f t="array" ref="M215">IF(J215="Non-Affiliated",0,IF(J215="","New",IF(G215&gt;_xlfn.MAXIFS('[1]Points table'!F:F,'[1]Points table'!E:E,L215),1,_xlfn.XLOOKUP(L215&amp;G215,'[1]Points table'!E:E&amp;'[1]Points table'!F:F,'[1]Points table'!C:C,"Not Found",1))))</f>
        <v>0</v>
      </c>
    </row>
    <row r="216" spans="1:13" x14ac:dyDescent="0.3">
      <c r="A216" t="s">
        <v>308</v>
      </c>
      <c r="B216" t="s">
        <v>173</v>
      </c>
      <c r="C216" s="1" t="s">
        <v>287</v>
      </c>
      <c r="D216" s="1" t="s">
        <v>251</v>
      </c>
      <c r="E216" s="2" t="s">
        <v>8</v>
      </c>
      <c r="F216" s="2" t="s">
        <v>166</v>
      </c>
      <c r="G216" s="6">
        <v>7.0729166666666662E-2</v>
      </c>
      <c r="H216">
        <v>53</v>
      </c>
      <c r="J216" s="17" t="str">
        <f>IF(I216="","Non-Affiliated",IFERROR(VLOOKUP(I216,'[1]Master List'!B:D,2,FALSE),""))</f>
        <v>Non-Affiliated</v>
      </c>
      <c r="K216" s="14" t="str">
        <f t="shared" si="6"/>
        <v>Great Grand Master</v>
      </c>
      <c r="L216" s="14" t="str">
        <f t="shared" si="7"/>
        <v>10kmFemaleGreat Grand Master</v>
      </c>
      <c r="M216" s="23" cm="1">
        <f t="array" ref="M216">IF(J216="Non-Affiliated",0,IF(J216="","New",IF(G216&gt;_xlfn.MAXIFS('[1]Points table'!F:F,'[1]Points table'!E:E,L216),1,_xlfn.XLOOKUP(L216&amp;G216,'[1]Points table'!E:E&amp;'[1]Points table'!F:F,'[1]Points table'!C:C,"Not Found",1))))</f>
        <v>0</v>
      </c>
    </row>
    <row r="217" spans="1:13" x14ac:dyDescent="0.3">
      <c r="A217" t="s">
        <v>308</v>
      </c>
      <c r="B217" t="s">
        <v>173</v>
      </c>
      <c r="C217" s="1" t="s">
        <v>508</v>
      </c>
      <c r="D217" s="1" t="s">
        <v>509</v>
      </c>
      <c r="E217" s="2" t="s">
        <v>7</v>
      </c>
      <c r="F217" s="2" t="s">
        <v>166</v>
      </c>
      <c r="G217" s="6">
        <v>6.6724537037037041E-2</v>
      </c>
      <c r="H217">
        <v>51</v>
      </c>
      <c r="J217" s="17" t="str">
        <f>IF(I217="","Non-Affiliated",IFERROR(VLOOKUP(I217,'[1]Master List'!B:D,2,FALSE),""))</f>
        <v>Non-Affiliated</v>
      </c>
      <c r="K217" s="14" t="str">
        <f t="shared" si="6"/>
        <v>Great Grand Master</v>
      </c>
      <c r="L217" s="14" t="str">
        <f t="shared" si="7"/>
        <v>10kmMaleGreat Grand Master</v>
      </c>
      <c r="M217" s="23" cm="1">
        <f t="array" ref="M217">IF(J217="Non-Affiliated",0,IF(J217="","New",IF(G217&gt;_xlfn.MAXIFS('[1]Points table'!F:F,'[1]Points table'!E:E,L217),1,_xlfn.XLOOKUP(L217&amp;G217,'[1]Points table'!E:E&amp;'[1]Points table'!F:F,'[1]Points table'!C:C,"Not Found",1))))</f>
        <v>0</v>
      </c>
    </row>
    <row r="218" spans="1:13" x14ac:dyDescent="0.3">
      <c r="A218" t="s">
        <v>308</v>
      </c>
      <c r="B218" t="s">
        <v>173</v>
      </c>
      <c r="C218" s="1" t="s">
        <v>510</v>
      </c>
      <c r="D218" s="1" t="s">
        <v>509</v>
      </c>
      <c r="E218" s="2" t="s">
        <v>7</v>
      </c>
      <c r="F218" s="2" t="s">
        <v>149</v>
      </c>
      <c r="G218" s="6">
        <v>5.1886574074074071E-2</v>
      </c>
      <c r="H218">
        <v>15</v>
      </c>
      <c r="J218" s="17" t="str">
        <f>IF(I218="","Non-Affiliated",IFERROR(VLOOKUP(I218,'[1]Master List'!B:D,2,FALSE),""))</f>
        <v>Non-Affiliated</v>
      </c>
      <c r="K218" s="14" t="str">
        <f t="shared" si="6"/>
        <v>Great Grand Master</v>
      </c>
      <c r="L218" s="14" t="str">
        <f t="shared" si="7"/>
        <v>10kmMaleGreat Grand Master</v>
      </c>
      <c r="M218" s="23" cm="1">
        <f t="array" ref="M218">IF(J218="Non-Affiliated",0,IF(J218="","New",IF(G218&gt;_xlfn.MAXIFS('[1]Points table'!F:F,'[1]Points table'!E:E,L218),1,_xlfn.XLOOKUP(L218&amp;G218,'[1]Points table'!E:E&amp;'[1]Points table'!F:F,'[1]Points table'!C:C,"Not Found",1))))</f>
        <v>0</v>
      </c>
    </row>
    <row r="219" spans="1:13" x14ac:dyDescent="0.3">
      <c r="A219" t="s">
        <v>308</v>
      </c>
      <c r="B219" t="s">
        <v>173</v>
      </c>
      <c r="C219" s="1" t="s">
        <v>511</v>
      </c>
      <c r="D219" s="1" t="s">
        <v>509</v>
      </c>
      <c r="E219" s="2" t="s">
        <v>8</v>
      </c>
      <c r="F219" s="2" t="s">
        <v>164</v>
      </c>
      <c r="G219" s="6">
        <v>6.8078703703703711E-2</v>
      </c>
      <c r="H219">
        <v>46</v>
      </c>
      <c r="J219" s="17" t="str">
        <f>IF(I219="","Non-Affiliated",IFERROR(VLOOKUP(I219,'[1]Master List'!B:D,2,FALSE),""))</f>
        <v>Non-Affiliated</v>
      </c>
      <c r="K219" s="14" t="str">
        <f t="shared" si="6"/>
        <v>Great Grand Master</v>
      </c>
      <c r="L219" s="14" t="str">
        <f t="shared" si="7"/>
        <v>10kmFemaleGreat Grand Master</v>
      </c>
      <c r="M219" s="23" cm="1">
        <f t="array" ref="M219">IF(J219="Non-Affiliated",0,IF(J219="","New",IF(G219&gt;_xlfn.MAXIFS('[1]Points table'!F:F,'[1]Points table'!E:E,L219),1,_xlfn.XLOOKUP(L219&amp;G219,'[1]Points table'!E:E&amp;'[1]Points table'!F:F,'[1]Points table'!C:C,"Not Found",1))))</f>
        <v>0</v>
      </c>
    </row>
    <row r="220" spans="1:13" x14ac:dyDescent="0.3">
      <c r="A220" t="s">
        <v>308</v>
      </c>
      <c r="B220" t="s">
        <v>173</v>
      </c>
      <c r="C220" s="1" t="s">
        <v>512</v>
      </c>
      <c r="D220" s="1" t="s">
        <v>509</v>
      </c>
      <c r="E220" s="2" t="s">
        <v>8</v>
      </c>
      <c r="F220" s="2" t="s">
        <v>149</v>
      </c>
      <c r="G220" s="6">
        <v>5.6377314814814818E-2</v>
      </c>
      <c r="H220">
        <v>15</v>
      </c>
      <c r="J220" s="17" t="str">
        <f>IF(I220="","Non-Affiliated",IFERROR(VLOOKUP(I220,'[1]Master List'!B:D,2,FALSE),""))</f>
        <v>Non-Affiliated</v>
      </c>
      <c r="K220" s="14" t="str">
        <f t="shared" si="6"/>
        <v>Great Grand Master</v>
      </c>
      <c r="L220" s="14" t="str">
        <f t="shared" si="7"/>
        <v>10kmFemaleGreat Grand Master</v>
      </c>
      <c r="M220" s="23" cm="1">
        <f t="array" ref="M220">IF(J220="Non-Affiliated",0,IF(J220="","New",IF(G220&gt;_xlfn.MAXIFS('[1]Points table'!F:F,'[1]Points table'!E:E,L220),1,_xlfn.XLOOKUP(L220&amp;G220,'[1]Points table'!E:E&amp;'[1]Points table'!F:F,'[1]Points table'!C:C,"Not Found",1))))</f>
        <v>0</v>
      </c>
    </row>
    <row r="221" spans="1:13" x14ac:dyDescent="0.3">
      <c r="A221" t="s">
        <v>308</v>
      </c>
      <c r="B221" t="s">
        <v>173</v>
      </c>
      <c r="C221" s="1" t="s">
        <v>513</v>
      </c>
      <c r="D221" s="1" t="s">
        <v>514</v>
      </c>
      <c r="E221" s="2" t="s">
        <v>8</v>
      </c>
      <c r="F221" s="2" t="s">
        <v>164</v>
      </c>
      <c r="G221" s="6">
        <v>7.0775462962962957E-2</v>
      </c>
      <c r="H221">
        <v>40</v>
      </c>
      <c r="J221" s="17" t="str">
        <f>IF(I221="","Non-Affiliated",IFERROR(VLOOKUP(I221,'[1]Master List'!B:D,2,FALSE),""))</f>
        <v>Non-Affiliated</v>
      </c>
      <c r="K221" s="14" t="str">
        <f t="shared" si="6"/>
        <v>Great Grand Master</v>
      </c>
      <c r="L221" s="14" t="str">
        <f t="shared" si="7"/>
        <v>10kmFemaleGreat Grand Master</v>
      </c>
      <c r="M221" s="23" cm="1">
        <f t="array" ref="M221">IF(J221="Non-Affiliated",0,IF(J221="","New",IF(G221&gt;_xlfn.MAXIFS('[1]Points table'!F:F,'[1]Points table'!E:E,L221),1,_xlfn.XLOOKUP(L221&amp;G221,'[1]Points table'!E:E&amp;'[1]Points table'!F:F,'[1]Points table'!C:C,"Not Found",1))))</f>
        <v>0</v>
      </c>
    </row>
    <row r="222" spans="1:13" x14ac:dyDescent="0.3">
      <c r="A222" t="s">
        <v>308</v>
      </c>
      <c r="B222" t="s">
        <v>173</v>
      </c>
      <c r="C222" s="1" t="s">
        <v>515</v>
      </c>
      <c r="D222" s="1" t="s">
        <v>516</v>
      </c>
      <c r="E222" s="2" t="s">
        <v>8</v>
      </c>
      <c r="F222" s="2" t="s">
        <v>165</v>
      </c>
      <c r="G222" s="6">
        <v>7.18287037037037E-2</v>
      </c>
      <c r="H222">
        <v>39</v>
      </c>
      <c r="J222" s="17" t="str">
        <f>IF(I222="","Non-Affiliated",IFERROR(VLOOKUP(I222,'[1]Master List'!B:D,2,FALSE),""))</f>
        <v>Non-Affiliated</v>
      </c>
      <c r="K222" s="14" t="str">
        <f t="shared" si="6"/>
        <v>Great Grand Master</v>
      </c>
      <c r="L222" s="14" t="str">
        <f t="shared" si="7"/>
        <v>10kmFemaleGreat Grand Master</v>
      </c>
      <c r="M222" s="23" cm="1">
        <f t="array" ref="M222">IF(J222="Non-Affiliated",0,IF(J222="","New",IF(G222&gt;_xlfn.MAXIFS('[1]Points table'!F:F,'[1]Points table'!E:E,L222),1,_xlfn.XLOOKUP(L222&amp;G222,'[1]Points table'!E:E&amp;'[1]Points table'!F:F,'[1]Points table'!C:C,"Not Found",1))))</f>
        <v>0</v>
      </c>
    </row>
    <row r="223" spans="1:13" x14ac:dyDescent="0.3">
      <c r="A223" t="s">
        <v>308</v>
      </c>
      <c r="B223" t="s">
        <v>173</v>
      </c>
      <c r="C223" s="1" t="s">
        <v>131</v>
      </c>
      <c r="D223" s="1" t="s">
        <v>218</v>
      </c>
      <c r="E223" s="2" t="s">
        <v>8</v>
      </c>
      <c r="F223" s="2" t="s">
        <v>165</v>
      </c>
      <c r="G223" s="6">
        <v>7.7719907407407404E-2</v>
      </c>
      <c r="H223">
        <v>39</v>
      </c>
      <c r="J223" s="17" t="str">
        <f>IF(I223="","Non-Affiliated",IFERROR(VLOOKUP(I223,'[1]Master List'!B:D,2,FALSE),""))</f>
        <v>Non-Affiliated</v>
      </c>
      <c r="K223" s="14" t="str">
        <f t="shared" si="6"/>
        <v>Great Grand Master</v>
      </c>
      <c r="L223" s="14" t="str">
        <f t="shared" si="7"/>
        <v>10kmFemaleGreat Grand Master</v>
      </c>
      <c r="M223" s="23" cm="1">
        <f t="array" ref="M223">IF(J223="Non-Affiliated",0,IF(J223="","New",IF(G223&gt;_xlfn.MAXIFS('[1]Points table'!F:F,'[1]Points table'!E:E,L223),1,_xlfn.XLOOKUP(L223&amp;G223,'[1]Points table'!E:E&amp;'[1]Points table'!F:F,'[1]Points table'!C:C,"Not Found",1))))</f>
        <v>0</v>
      </c>
    </row>
    <row r="224" spans="1:13" x14ac:dyDescent="0.3">
      <c r="A224" t="s">
        <v>308</v>
      </c>
      <c r="B224" t="s">
        <v>173</v>
      </c>
      <c r="C224" s="1" t="s">
        <v>177</v>
      </c>
      <c r="D224" s="1" t="s">
        <v>517</v>
      </c>
      <c r="E224" s="2" t="s">
        <v>8</v>
      </c>
      <c r="F224" s="2" t="s">
        <v>164</v>
      </c>
      <c r="G224" s="6">
        <v>6.2962962962962957E-2</v>
      </c>
      <c r="H224">
        <v>40</v>
      </c>
      <c r="J224" s="17" t="str">
        <f>IF(I224="","Non-Affiliated",IFERROR(VLOOKUP(I224,'[1]Master List'!B:D,2,FALSE),""))</f>
        <v>Non-Affiliated</v>
      </c>
      <c r="K224" s="14" t="str">
        <f t="shared" si="6"/>
        <v>Great Grand Master</v>
      </c>
      <c r="L224" s="14" t="str">
        <f t="shared" si="7"/>
        <v>10kmFemaleGreat Grand Master</v>
      </c>
      <c r="M224" s="23" cm="1">
        <f t="array" ref="M224">IF(J224="Non-Affiliated",0,IF(J224="","New",IF(G224&gt;_xlfn.MAXIFS('[1]Points table'!F:F,'[1]Points table'!E:E,L224),1,_xlfn.XLOOKUP(L224&amp;G224,'[1]Points table'!E:E&amp;'[1]Points table'!F:F,'[1]Points table'!C:C,"Not Found",1))))</f>
        <v>0</v>
      </c>
    </row>
    <row r="225" spans="1:13" x14ac:dyDescent="0.3">
      <c r="A225" t="s">
        <v>308</v>
      </c>
      <c r="B225" t="s">
        <v>173</v>
      </c>
      <c r="C225" s="1" t="s">
        <v>518</v>
      </c>
      <c r="D225" s="1" t="s">
        <v>519</v>
      </c>
      <c r="E225" s="2" t="s">
        <v>7</v>
      </c>
      <c r="F225" s="2" t="s">
        <v>164</v>
      </c>
      <c r="G225" s="6">
        <v>4.6342592592592595E-2</v>
      </c>
      <c r="H225">
        <v>42</v>
      </c>
      <c r="J225" s="17" t="str">
        <f>IF(I225="","Non-Affiliated",IFERROR(VLOOKUP(I225,'[1]Master List'!B:D,2,FALSE),""))</f>
        <v>Non-Affiliated</v>
      </c>
      <c r="K225" s="14" t="str">
        <f t="shared" si="6"/>
        <v>Great Grand Master</v>
      </c>
      <c r="L225" s="14" t="str">
        <f t="shared" si="7"/>
        <v>10kmMaleGreat Grand Master</v>
      </c>
      <c r="M225" s="23" cm="1">
        <f t="array" ref="M225">IF(J225="Non-Affiliated",0,IF(J225="","New",IF(G225&gt;_xlfn.MAXIFS('[1]Points table'!F:F,'[1]Points table'!E:E,L225),1,_xlfn.XLOOKUP(L225&amp;G225,'[1]Points table'!E:E&amp;'[1]Points table'!F:F,'[1]Points table'!C:C,"Not Found",1))))</f>
        <v>0</v>
      </c>
    </row>
    <row r="226" spans="1:13" x14ac:dyDescent="0.3">
      <c r="A226" t="s">
        <v>308</v>
      </c>
      <c r="B226" t="s">
        <v>173</v>
      </c>
      <c r="C226" s="1" t="s">
        <v>520</v>
      </c>
      <c r="D226" s="1" t="s">
        <v>519</v>
      </c>
      <c r="E226" s="2" t="s">
        <v>8</v>
      </c>
      <c r="F226" s="2" t="s">
        <v>164</v>
      </c>
      <c r="G226" s="6">
        <v>5.5567129629629626E-2</v>
      </c>
      <c r="H226">
        <v>41</v>
      </c>
      <c r="J226" s="17" t="str">
        <f>IF(I226="","Non-Affiliated",IFERROR(VLOOKUP(I226,'[1]Master List'!B:D,2,FALSE),""))</f>
        <v>Non-Affiliated</v>
      </c>
      <c r="K226" s="14" t="str">
        <f t="shared" si="6"/>
        <v>Great Grand Master</v>
      </c>
      <c r="L226" s="14" t="str">
        <f t="shared" si="7"/>
        <v>10kmFemaleGreat Grand Master</v>
      </c>
      <c r="M226" s="23" cm="1">
        <f t="array" ref="M226">IF(J226="Non-Affiliated",0,IF(J226="","New",IF(G226&gt;_xlfn.MAXIFS('[1]Points table'!F:F,'[1]Points table'!E:E,L226),1,_xlfn.XLOOKUP(L226&amp;G226,'[1]Points table'!E:E&amp;'[1]Points table'!F:F,'[1]Points table'!C:C,"Not Found",1))))</f>
        <v>0</v>
      </c>
    </row>
    <row r="227" spans="1:13" x14ac:dyDescent="0.3">
      <c r="A227" t="s">
        <v>308</v>
      </c>
      <c r="B227" t="s">
        <v>173</v>
      </c>
      <c r="C227" s="1" t="s">
        <v>521</v>
      </c>
      <c r="D227" s="1" t="s">
        <v>522</v>
      </c>
      <c r="E227" s="2" t="s">
        <v>7</v>
      </c>
      <c r="F227" s="2" t="s">
        <v>166</v>
      </c>
      <c r="G227" s="6">
        <v>7.9884259259259252E-2</v>
      </c>
      <c r="H227">
        <v>58</v>
      </c>
      <c r="J227" s="17" t="str">
        <f>IF(I227="","Non-Affiliated",IFERROR(VLOOKUP(I227,'[1]Master List'!B:D,2,FALSE),""))</f>
        <v>Non-Affiliated</v>
      </c>
      <c r="K227" s="14" t="str">
        <f t="shared" si="6"/>
        <v>Great Grand Master</v>
      </c>
      <c r="L227" s="14" t="str">
        <f t="shared" si="7"/>
        <v>10kmMaleGreat Grand Master</v>
      </c>
      <c r="M227" s="23" cm="1">
        <f t="array" ref="M227">IF(J227="Non-Affiliated",0,IF(J227="","New",IF(G227&gt;_xlfn.MAXIFS('[1]Points table'!F:F,'[1]Points table'!E:E,L227),1,_xlfn.XLOOKUP(L227&amp;G227,'[1]Points table'!E:E&amp;'[1]Points table'!F:F,'[1]Points table'!C:C,"Not Found",1))))</f>
        <v>0</v>
      </c>
    </row>
    <row r="228" spans="1:13" x14ac:dyDescent="0.3">
      <c r="A228" t="s">
        <v>308</v>
      </c>
      <c r="B228" t="s">
        <v>172</v>
      </c>
      <c r="C228" s="5" t="s">
        <v>216</v>
      </c>
      <c r="D228" s="5" t="s">
        <v>142</v>
      </c>
      <c r="E228" s="3" t="s">
        <v>8</v>
      </c>
      <c r="F228" s="3" t="s">
        <v>169</v>
      </c>
      <c r="G228" s="3">
        <v>0.11358796296296296</v>
      </c>
      <c r="H228">
        <v>79</v>
      </c>
      <c r="I228" t="s">
        <v>31</v>
      </c>
      <c r="J228" s="17">
        <f>IF(I228="","Non-Affiliated",IFERROR(VLOOKUP(I228,'[1]Master List'!B:D,2,FALSE),""))</f>
        <v>1</v>
      </c>
      <c r="K228" s="14" t="str">
        <f t="shared" si="6"/>
        <v>Great Grand Master</v>
      </c>
      <c r="L228" s="14" t="str">
        <f t="shared" si="7"/>
        <v>21kmFemaleGreat Grand Master</v>
      </c>
      <c r="M228" s="23" cm="1">
        <f t="array" ref="M228">IF(J228="Non-Affiliated",0,IF(J228="","New",IF(G228&gt;_xlfn.MAXIFS('[1]Points table'!F:F,'[1]Points table'!E:E,L228),1,_xlfn.XLOOKUP(L228&amp;G228,'[1]Points table'!E:E&amp;'[1]Points table'!F:F,'[1]Points table'!C:C,"Not Found",1))))</f>
        <v>9</v>
      </c>
    </row>
    <row r="229" spans="1:13" x14ac:dyDescent="0.3">
      <c r="A229" t="s">
        <v>308</v>
      </c>
      <c r="B229" t="s">
        <v>172</v>
      </c>
      <c r="C229" s="5" t="s">
        <v>36</v>
      </c>
      <c r="D229" s="5" t="s">
        <v>523</v>
      </c>
      <c r="E229" s="3" t="s">
        <v>7</v>
      </c>
      <c r="F229" s="3" t="s">
        <v>166</v>
      </c>
      <c r="G229" s="3">
        <v>9.4988425925925934E-2</v>
      </c>
      <c r="H229">
        <v>56</v>
      </c>
      <c r="I229" t="s">
        <v>28</v>
      </c>
      <c r="J229" s="17">
        <f>IF(I229="","Non-Affiliated",IFERROR(VLOOKUP(I229,'[1]Master List'!B:D,2,FALSE),""))</f>
        <v>2</v>
      </c>
      <c r="K229" s="14" t="str">
        <f t="shared" si="6"/>
        <v>Great Grand Master</v>
      </c>
      <c r="L229" s="14" t="str">
        <f t="shared" si="7"/>
        <v>21kmMaleGreat Grand Master</v>
      </c>
      <c r="M229" s="23" cm="1">
        <f t="array" ref="M229">IF(J229="Non-Affiliated",0,IF(J229="","New",IF(G229&gt;_xlfn.MAXIFS('[1]Points table'!F:F,'[1]Points table'!E:E,L229),1,_xlfn.XLOOKUP(L229&amp;G229,'[1]Points table'!E:E&amp;'[1]Points table'!F:F,'[1]Points table'!C:C,"Not Found",1))))</f>
        <v>10</v>
      </c>
    </row>
    <row r="230" spans="1:13" x14ac:dyDescent="0.3">
      <c r="A230" t="s">
        <v>308</v>
      </c>
      <c r="B230" t="s">
        <v>172</v>
      </c>
      <c r="C230" s="5" t="s">
        <v>417</v>
      </c>
      <c r="D230" s="5" t="s">
        <v>461</v>
      </c>
      <c r="E230" s="3" t="s">
        <v>8</v>
      </c>
      <c r="F230" s="3" t="s">
        <v>167</v>
      </c>
      <c r="G230" s="3">
        <v>0.12180555555555556</v>
      </c>
      <c r="H230">
        <v>61</v>
      </c>
      <c r="I230" t="s">
        <v>31</v>
      </c>
      <c r="J230" s="17">
        <f>IF(I230="","Non-Affiliated",IFERROR(VLOOKUP(I230,'[1]Master List'!B:D,2,FALSE),""))</f>
        <v>1</v>
      </c>
      <c r="K230" s="14" t="str">
        <f t="shared" si="6"/>
        <v>Great Grand Master</v>
      </c>
      <c r="L230" s="14" t="str">
        <f t="shared" si="7"/>
        <v>21kmFemaleGreat Grand Master</v>
      </c>
      <c r="M230" s="23" cm="1">
        <f t="array" ref="M230">IF(J230="Non-Affiliated",0,IF(J230="","New",IF(G230&gt;_xlfn.MAXIFS('[1]Points table'!F:F,'[1]Points table'!E:E,L230),1,_xlfn.XLOOKUP(L230&amp;G230,'[1]Points table'!E:E&amp;'[1]Points table'!F:F,'[1]Points table'!C:C,"Not Found",1))))</f>
        <v>7</v>
      </c>
    </row>
    <row r="231" spans="1:13" x14ac:dyDescent="0.3">
      <c r="A231" t="s">
        <v>308</v>
      </c>
      <c r="B231" t="s">
        <v>172</v>
      </c>
      <c r="C231" s="5" t="s">
        <v>281</v>
      </c>
      <c r="D231" s="5" t="s">
        <v>133</v>
      </c>
      <c r="E231" s="3" t="s">
        <v>8</v>
      </c>
      <c r="F231" s="3" t="s">
        <v>167</v>
      </c>
      <c r="G231" s="3">
        <v>0.12444444444444445</v>
      </c>
      <c r="H231">
        <v>63</v>
      </c>
      <c r="I231" t="s">
        <v>31</v>
      </c>
      <c r="J231" s="17">
        <f>IF(I231="","Non-Affiliated",IFERROR(VLOOKUP(I231,'[1]Master List'!B:D,2,FALSE),""))</f>
        <v>1</v>
      </c>
      <c r="K231" s="14" t="str">
        <f t="shared" si="6"/>
        <v>Great Grand Master</v>
      </c>
      <c r="L231" s="14" t="str">
        <f t="shared" si="7"/>
        <v>21kmFemaleGreat Grand Master</v>
      </c>
      <c r="M231" s="23" cm="1">
        <f t="array" ref="M231">IF(J231="Non-Affiliated",0,IF(J231="","New",IF(G231&gt;_xlfn.MAXIFS('[1]Points table'!F:F,'[1]Points table'!E:E,L231),1,_xlfn.XLOOKUP(L231&amp;G231,'[1]Points table'!E:E&amp;'[1]Points table'!F:F,'[1]Points table'!C:C,"Not Found",1))))</f>
        <v>7</v>
      </c>
    </row>
    <row r="232" spans="1:13" x14ac:dyDescent="0.3">
      <c r="A232" t="s">
        <v>308</v>
      </c>
      <c r="B232" t="s">
        <v>172</v>
      </c>
      <c r="C232" s="5" t="s">
        <v>121</v>
      </c>
      <c r="D232" s="5" t="s">
        <v>122</v>
      </c>
      <c r="E232" s="3" t="s">
        <v>7</v>
      </c>
      <c r="F232" s="3" t="s">
        <v>164</v>
      </c>
      <c r="G232" s="3">
        <v>8.8738425925925915E-2</v>
      </c>
      <c r="H232">
        <v>41</v>
      </c>
      <c r="I232" t="s">
        <v>15</v>
      </c>
      <c r="J232" s="17">
        <f>IF(I232="","Non-Affiliated",IFERROR(VLOOKUP(I232,'[1]Master List'!B:D,2,FALSE),""))</f>
        <v>2</v>
      </c>
      <c r="K232" s="14" t="str">
        <f t="shared" si="6"/>
        <v>Great Grand Master</v>
      </c>
      <c r="L232" s="14" t="str">
        <f t="shared" si="7"/>
        <v>21kmMaleGreat Grand Master</v>
      </c>
      <c r="M232" s="23" cm="1">
        <f t="array" ref="M232">IF(J232="Non-Affiliated",0,IF(J232="","New",IF(G232&gt;_xlfn.MAXIFS('[1]Points table'!F:F,'[1]Points table'!E:E,L232),1,_xlfn.XLOOKUP(L232&amp;G232,'[1]Points table'!E:E&amp;'[1]Points table'!F:F,'[1]Points table'!C:C,"Not Found",1))))</f>
        <v>10</v>
      </c>
    </row>
    <row r="233" spans="1:13" x14ac:dyDescent="0.3">
      <c r="A233" t="s">
        <v>308</v>
      </c>
      <c r="B233" t="s">
        <v>172</v>
      </c>
      <c r="C233" s="5" t="s">
        <v>198</v>
      </c>
      <c r="D233" s="5" t="s">
        <v>189</v>
      </c>
      <c r="E233" s="3" t="s">
        <v>7</v>
      </c>
      <c r="F233" s="3" t="s">
        <v>166</v>
      </c>
      <c r="G233" s="3">
        <v>9.2592592592592601E-2</v>
      </c>
      <c r="H233">
        <v>58</v>
      </c>
      <c r="I233" t="s">
        <v>12</v>
      </c>
      <c r="J233" s="17">
        <f>IF(I233="","Non-Affiliated",IFERROR(VLOOKUP(I233,'[1]Master List'!B:D,2,FALSE),""))</f>
        <v>1</v>
      </c>
      <c r="K233" s="14" t="str">
        <f t="shared" si="6"/>
        <v>Great Grand Master</v>
      </c>
      <c r="L233" s="14" t="str">
        <f t="shared" si="7"/>
        <v>21kmMaleGreat Grand Master</v>
      </c>
      <c r="M233" s="23" cm="1">
        <f t="array" ref="M233">IF(J233="Non-Affiliated",0,IF(J233="","New",IF(G233&gt;_xlfn.MAXIFS('[1]Points table'!F:F,'[1]Points table'!E:E,L233),1,_xlfn.XLOOKUP(L233&amp;G233,'[1]Points table'!E:E&amp;'[1]Points table'!F:F,'[1]Points table'!C:C,"Not Found",1))))</f>
        <v>10</v>
      </c>
    </row>
    <row r="234" spans="1:13" x14ac:dyDescent="0.3">
      <c r="A234" t="s">
        <v>308</v>
      </c>
      <c r="B234" t="s">
        <v>172</v>
      </c>
      <c r="C234" s="5" t="s">
        <v>135</v>
      </c>
      <c r="D234" s="5" t="s">
        <v>184</v>
      </c>
      <c r="E234" s="3" t="s">
        <v>7</v>
      </c>
      <c r="F234" s="3" t="s">
        <v>167</v>
      </c>
      <c r="G234" s="3">
        <v>0.11688657407407409</v>
      </c>
      <c r="H234">
        <v>62</v>
      </c>
      <c r="I234" t="s">
        <v>31</v>
      </c>
      <c r="J234" s="17">
        <f>IF(I234="","Non-Affiliated",IFERROR(VLOOKUP(I234,'[1]Master List'!B:D,2,FALSE),""))</f>
        <v>1</v>
      </c>
      <c r="K234" s="14" t="str">
        <f t="shared" si="6"/>
        <v>Great Grand Master</v>
      </c>
      <c r="L234" s="14" t="str">
        <f t="shared" si="7"/>
        <v>21kmMaleGreat Grand Master</v>
      </c>
      <c r="M234" s="23" cm="1">
        <f t="array" ref="M234">IF(J234="Non-Affiliated",0,IF(J234="","New",IF(G234&gt;_xlfn.MAXIFS('[1]Points table'!F:F,'[1]Points table'!E:E,L234),1,_xlfn.XLOOKUP(L234&amp;G234,'[1]Points table'!E:E&amp;'[1]Points table'!F:F,'[1]Points table'!C:C,"Not Found",1))))</f>
        <v>8</v>
      </c>
    </row>
    <row r="235" spans="1:13" x14ac:dyDescent="0.3">
      <c r="A235" t="s">
        <v>308</v>
      </c>
      <c r="B235" t="s">
        <v>172</v>
      </c>
      <c r="C235" s="5" t="s">
        <v>283</v>
      </c>
      <c r="D235" s="5" t="s">
        <v>128</v>
      </c>
      <c r="E235" s="3" t="s">
        <v>8</v>
      </c>
      <c r="F235" s="3" t="s">
        <v>164</v>
      </c>
      <c r="G235" s="3">
        <v>0.13627314814814814</v>
      </c>
      <c r="H235">
        <v>46</v>
      </c>
      <c r="I235" t="s">
        <v>13</v>
      </c>
      <c r="J235" s="17">
        <f>IF(I235="","Non-Affiliated",IFERROR(VLOOKUP(I235,'[1]Master List'!B:D,2,FALSE),""))</f>
        <v>1</v>
      </c>
      <c r="K235" s="14" t="str">
        <f t="shared" si="6"/>
        <v>Great Grand Master</v>
      </c>
      <c r="L235" s="14" t="str">
        <f t="shared" si="7"/>
        <v>21kmFemaleGreat Grand Master</v>
      </c>
      <c r="M235" s="23" cm="1">
        <f t="array" ref="M235">IF(J235="Non-Affiliated",0,IF(J235="","New",IF(G235&gt;_xlfn.MAXIFS('[1]Points table'!F:F,'[1]Points table'!E:E,L235),1,_xlfn.XLOOKUP(L235&amp;G235,'[1]Points table'!E:E&amp;'[1]Points table'!F:F,'[1]Points table'!C:C,"Not Found",1))))</f>
        <v>4</v>
      </c>
    </row>
    <row r="236" spans="1:13" x14ac:dyDescent="0.3">
      <c r="A236" t="s">
        <v>308</v>
      </c>
      <c r="B236" t="s">
        <v>172</v>
      </c>
      <c r="C236" s="5" t="s">
        <v>162</v>
      </c>
      <c r="D236" s="5" t="s">
        <v>128</v>
      </c>
      <c r="E236" s="3" t="s">
        <v>8</v>
      </c>
      <c r="F236" s="3" t="s">
        <v>164</v>
      </c>
      <c r="G236" s="3">
        <v>0.1270023148148148</v>
      </c>
      <c r="H236">
        <v>48</v>
      </c>
      <c r="I236" t="s">
        <v>13</v>
      </c>
      <c r="J236" s="17">
        <f>IF(I236="","Non-Affiliated",IFERROR(VLOOKUP(I236,'[1]Master List'!B:D,2,FALSE),""))</f>
        <v>1</v>
      </c>
      <c r="K236" s="14" t="str">
        <f t="shared" si="6"/>
        <v>Great Grand Master</v>
      </c>
      <c r="L236" s="14" t="str">
        <f t="shared" si="7"/>
        <v>21kmFemaleGreat Grand Master</v>
      </c>
      <c r="M236" s="23" cm="1">
        <f t="array" ref="M236">IF(J236="Non-Affiliated",0,IF(J236="","New",IF(G236&gt;_xlfn.MAXIFS('[1]Points table'!F:F,'[1]Points table'!E:E,L236),1,_xlfn.XLOOKUP(L236&amp;G236,'[1]Points table'!E:E&amp;'[1]Points table'!F:F,'[1]Points table'!C:C,"Not Found",1))))</f>
        <v>6</v>
      </c>
    </row>
    <row r="237" spans="1:13" x14ac:dyDescent="0.3">
      <c r="C237" s="6"/>
      <c r="E237" s="6"/>
      <c r="F237" s="3"/>
      <c r="G237" s="3"/>
      <c r="J237" s="14"/>
      <c r="K237" s="14"/>
      <c r="L237" s="14"/>
      <c r="M237" s="23"/>
    </row>
    <row r="238" spans="1:13" x14ac:dyDescent="0.3">
      <c r="C238" s="6"/>
      <c r="E238" s="6"/>
      <c r="F238" s="3"/>
      <c r="G238" s="3"/>
      <c r="J238" s="14"/>
      <c r="K238" s="14"/>
      <c r="L238" s="14"/>
      <c r="M238" s="23"/>
    </row>
    <row r="239" spans="1:13" x14ac:dyDescent="0.3">
      <c r="C239" s="6"/>
      <c r="E239" s="6"/>
      <c r="F239" s="3"/>
      <c r="G239" s="3"/>
      <c r="J239" s="14"/>
      <c r="K239" s="14"/>
      <c r="L239" s="14"/>
      <c r="M239" s="23"/>
    </row>
    <row r="240" spans="1:13" x14ac:dyDescent="0.3">
      <c r="C240" s="6"/>
      <c r="F240" s="3"/>
      <c r="G240" s="3"/>
      <c r="J240" s="14"/>
      <c r="K240" s="14"/>
      <c r="L240" s="14"/>
      <c r="M240" s="23"/>
    </row>
    <row r="241" spans="3:13" x14ac:dyDescent="0.3">
      <c r="C241" s="6"/>
      <c r="E241" s="6"/>
      <c r="F241" s="3"/>
      <c r="G241" s="3"/>
      <c r="J241" s="14"/>
      <c r="K241" s="14"/>
      <c r="L241" s="14"/>
      <c r="M241" s="23"/>
    </row>
    <row r="242" spans="3:13" x14ac:dyDescent="0.3">
      <c r="C242" s="6"/>
      <c r="E242" s="6"/>
      <c r="F242" s="3"/>
      <c r="G242" s="3"/>
      <c r="J242" s="14"/>
      <c r="K242" s="14"/>
      <c r="L242" s="14"/>
      <c r="M242" s="23"/>
    </row>
    <row r="243" spans="3:13" x14ac:dyDescent="0.3">
      <c r="C243" s="6"/>
      <c r="F243" s="3"/>
      <c r="G243" s="3"/>
      <c r="J243" s="14"/>
      <c r="K243" s="14"/>
      <c r="L243" s="14"/>
      <c r="M243" s="23"/>
    </row>
    <row r="244" spans="3:13" x14ac:dyDescent="0.3">
      <c r="F244" s="3"/>
      <c r="G244" s="3"/>
      <c r="J244" s="14"/>
      <c r="K244" s="14"/>
      <c r="L244" s="14"/>
      <c r="M244" s="23"/>
    </row>
    <row r="245" spans="3:13" x14ac:dyDescent="0.3">
      <c r="C245" s="6"/>
      <c r="E245" s="6"/>
      <c r="F245" s="3"/>
      <c r="G245" s="3"/>
      <c r="J245" s="14"/>
      <c r="K245" s="14"/>
      <c r="L245" s="14"/>
      <c r="M245" s="23"/>
    </row>
    <row r="246" spans="3:13" x14ac:dyDescent="0.3">
      <c r="G246" s="3"/>
      <c r="J246" s="14"/>
      <c r="K246" s="14"/>
      <c r="L246" s="14"/>
      <c r="M246" s="23"/>
    </row>
    <row r="247" spans="3:13" x14ac:dyDescent="0.3">
      <c r="F247" s="3"/>
      <c r="G247" s="3"/>
      <c r="J247" s="14"/>
      <c r="K247" s="14"/>
      <c r="L247" s="14"/>
      <c r="M247" s="23"/>
    </row>
    <row r="248" spans="3:13" x14ac:dyDescent="0.3">
      <c r="C248" s="6"/>
      <c r="E248" s="6"/>
      <c r="F248" s="3"/>
      <c r="G248" s="3"/>
      <c r="J248" s="14"/>
      <c r="K248" s="14"/>
      <c r="L248" s="14"/>
      <c r="M248" s="23"/>
    </row>
    <row r="249" spans="3:13" x14ac:dyDescent="0.3">
      <c r="C249" s="6"/>
      <c r="F249" s="3"/>
      <c r="G249" s="3"/>
      <c r="J249" s="14"/>
      <c r="K249" s="14"/>
      <c r="L249" s="14"/>
      <c r="M249" s="23"/>
    </row>
    <row r="250" spans="3:13" x14ac:dyDescent="0.3">
      <c r="C250" s="6"/>
      <c r="F250" s="3"/>
      <c r="G250" s="3"/>
      <c r="J250" s="14"/>
      <c r="K250" s="14"/>
      <c r="L250" s="14"/>
      <c r="M250" s="23"/>
    </row>
    <row r="251" spans="3:13" x14ac:dyDescent="0.3">
      <c r="C251" s="6"/>
      <c r="F251" s="3"/>
      <c r="G251" s="3"/>
      <c r="J251" s="14"/>
      <c r="K251" s="14"/>
      <c r="L251" s="14"/>
      <c r="M251" s="23"/>
    </row>
    <row r="252" spans="3:13" x14ac:dyDescent="0.3">
      <c r="C252" s="6"/>
      <c r="F252" s="3"/>
      <c r="G252" s="3"/>
      <c r="J252" s="14"/>
      <c r="K252" s="14"/>
      <c r="L252" s="14"/>
      <c r="M252" s="23"/>
    </row>
    <row r="253" spans="3:13" x14ac:dyDescent="0.3">
      <c r="C253" s="6"/>
      <c r="E253" s="6"/>
      <c r="F253" s="3"/>
      <c r="G253" s="3"/>
      <c r="J253" s="14"/>
      <c r="K253" s="14"/>
      <c r="L253" s="14"/>
      <c r="M253" s="23"/>
    </row>
    <row r="254" spans="3:13" x14ac:dyDescent="0.3">
      <c r="C254" s="6"/>
      <c r="E254" s="6"/>
      <c r="F254" s="3"/>
      <c r="G254" s="3"/>
      <c r="J254" s="14"/>
      <c r="K254" s="14"/>
      <c r="L254" s="14"/>
      <c r="M254" s="23"/>
    </row>
    <row r="255" spans="3:13" x14ac:dyDescent="0.3">
      <c r="C255" s="6"/>
      <c r="E255" s="6"/>
      <c r="F255" s="3"/>
      <c r="G255" s="3"/>
      <c r="J255" s="14"/>
      <c r="K255" s="14"/>
      <c r="L255" s="14"/>
      <c r="M255" s="23"/>
    </row>
    <row r="256" spans="3:13" x14ac:dyDescent="0.3">
      <c r="C256" s="6"/>
      <c r="E256" s="6"/>
      <c r="F256" s="3"/>
      <c r="G256" s="3"/>
      <c r="J256" s="14"/>
      <c r="K256" s="14"/>
      <c r="L256" s="14"/>
      <c r="M256" s="23"/>
    </row>
    <row r="257" spans="2:13" x14ac:dyDescent="0.3">
      <c r="C257" s="6"/>
      <c r="E257" s="6"/>
      <c r="F257" s="3"/>
      <c r="G257" s="3"/>
      <c r="J257" s="14"/>
      <c r="K257" s="14"/>
      <c r="L257" s="14"/>
      <c r="M257" s="23"/>
    </row>
    <row r="258" spans="2:13" x14ac:dyDescent="0.3">
      <c r="C258" s="6"/>
      <c r="E258" s="6"/>
      <c r="F258" s="3"/>
      <c r="G258" s="3"/>
      <c r="J258" s="14"/>
      <c r="K258" s="14"/>
      <c r="L258" s="14"/>
      <c r="M258" s="23"/>
    </row>
    <row r="259" spans="2:13" x14ac:dyDescent="0.3">
      <c r="C259" s="6"/>
      <c r="E259" s="6"/>
      <c r="F259" s="3"/>
      <c r="G259" s="3"/>
      <c r="J259" s="14"/>
      <c r="K259" s="14"/>
      <c r="L259" s="14"/>
      <c r="M259" s="23"/>
    </row>
    <row r="260" spans="2:13" x14ac:dyDescent="0.3">
      <c r="C260" s="6"/>
      <c r="F260" s="3"/>
      <c r="G260" s="3"/>
      <c r="J260" s="14"/>
      <c r="K260" s="14"/>
      <c r="L260" s="14"/>
      <c r="M260" s="23"/>
    </row>
    <row r="261" spans="2:13" x14ac:dyDescent="0.3">
      <c r="E261" s="6"/>
      <c r="F261" s="3"/>
      <c r="G261" s="3"/>
      <c r="J261" s="14"/>
      <c r="K261" s="14"/>
      <c r="L261" s="14"/>
      <c r="M261" s="23"/>
    </row>
    <row r="262" spans="2:13" x14ac:dyDescent="0.3">
      <c r="C262" s="6"/>
      <c r="F262" s="3"/>
      <c r="G262" s="3"/>
      <c r="J262" s="14"/>
      <c r="K262" s="14"/>
      <c r="L262" s="14"/>
      <c r="M262" s="23"/>
    </row>
    <row r="263" spans="2:13" x14ac:dyDescent="0.3">
      <c r="C263" s="6"/>
      <c r="F263" s="3"/>
      <c r="G263" s="3"/>
      <c r="J263" s="14"/>
      <c r="K263" s="14"/>
      <c r="L263" s="14"/>
      <c r="M263" s="23"/>
    </row>
    <row r="264" spans="2:13" x14ac:dyDescent="0.3">
      <c r="C264" s="6"/>
      <c r="E264" s="6"/>
      <c r="F264" s="3"/>
      <c r="G264" s="3"/>
      <c r="J264" s="14"/>
      <c r="K264" s="14"/>
      <c r="L264" s="14"/>
      <c r="M264" s="23"/>
    </row>
    <row r="265" spans="2:13" x14ac:dyDescent="0.3">
      <c r="C265" s="6"/>
      <c r="F265" s="3"/>
      <c r="G265" s="3"/>
      <c r="J265" s="14"/>
      <c r="K265" s="14"/>
      <c r="L265" s="14"/>
      <c r="M265" s="23"/>
    </row>
    <row r="266" spans="2:13" x14ac:dyDescent="0.3">
      <c r="B266" s="5"/>
      <c r="C266" s="6"/>
      <c r="E266" s="6"/>
      <c r="F266" s="3"/>
      <c r="G266" s="3"/>
      <c r="J266" s="14"/>
      <c r="K266" s="14"/>
      <c r="L266" s="14"/>
      <c r="M266" s="23"/>
    </row>
    <row r="267" spans="2:13" x14ac:dyDescent="0.3">
      <c r="B267" s="5"/>
      <c r="C267" s="6"/>
      <c r="F267" s="3"/>
      <c r="G267" s="3"/>
      <c r="J267" s="14"/>
      <c r="K267" s="14"/>
      <c r="L267" s="14"/>
      <c r="M267" s="23"/>
    </row>
    <row r="268" spans="2:13" x14ac:dyDescent="0.3">
      <c r="C268" s="6"/>
      <c r="E268" s="6"/>
      <c r="F268" s="3"/>
      <c r="G268" s="3"/>
      <c r="J268" s="14"/>
      <c r="K268" s="14"/>
      <c r="L268" s="14"/>
      <c r="M268" s="23"/>
    </row>
    <row r="269" spans="2:13" x14ac:dyDescent="0.3">
      <c r="C269" s="6"/>
      <c r="E269" s="6"/>
      <c r="F269" s="3"/>
      <c r="G269" s="3"/>
      <c r="J269" s="14"/>
      <c r="K269" s="14"/>
      <c r="L269" s="14"/>
      <c r="M269" s="23"/>
    </row>
    <row r="270" spans="2:13" x14ac:dyDescent="0.3">
      <c r="C270" s="6"/>
      <c r="F270" s="3"/>
      <c r="G270" s="3"/>
      <c r="J270" s="14"/>
      <c r="K270" s="14"/>
      <c r="L270" s="14"/>
      <c r="M270" s="23"/>
    </row>
    <row r="271" spans="2:13" x14ac:dyDescent="0.3">
      <c r="B271" s="5"/>
      <c r="C271" s="6"/>
      <c r="F271" s="3"/>
      <c r="G271" s="3"/>
      <c r="J271" s="14"/>
      <c r="K271" s="14"/>
      <c r="L271" s="14"/>
      <c r="M271" s="23"/>
    </row>
    <row r="272" spans="2:13" x14ac:dyDescent="0.3">
      <c r="B272" s="5"/>
      <c r="C272" s="6"/>
      <c r="F272" s="3"/>
      <c r="G272" s="3"/>
      <c r="J272" s="14"/>
      <c r="K272" s="14"/>
      <c r="L272" s="14"/>
      <c r="M272" s="23"/>
    </row>
    <row r="273" spans="2:13" x14ac:dyDescent="0.3">
      <c r="C273" s="6"/>
      <c r="F273" s="3"/>
      <c r="G273" s="3"/>
      <c r="J273" s="14"/>
      <c r="K273" s="14"/>
      <c r="L273" s="14"/>
      <c r="M273" s="23"/>
    </row>
    <row r="274" spans="2:13" x14ac:dyDescent="0.3">
      <c r="F274" s="3"/>
      <c r="G274" s="3"/>
      <c r="J274" s="14"/>
      <c r="K274" s="14"/>
      <c r="L274" s="14"/>
      <c r="M274" s="23"/>
    </row>
    <row r="275" spans="2:13" x14ac:dyDescent="0.3">
      <c r="C275" s="6"/>
      <c r="E275" s="6"/>
      <c r="F275" s="3"/>
      <c r="G275" s="3"/>
      <c r="J275" s="14"/>
      <c r="K275" s="14"/>
      <c r="L275" s="14"/>
      <c r="M275" s="23"/>
    </row>
    <row r="276" spans="2:13" x14ac:dyDescent="0.3">
      <c r="C276" s="6"/>
      <c r="E276" s="6"/>
      <c r="F276" s="3"/>
      <c r="G276" s="3"/>
      <c r="J276" s="14"/>
      <c r="K276" s="14"/>
      <c r="L276" s="14"/>
      <c r="M276" s="23"/>
    </row>
    <row r="277" spans="2:13" x14ac:dyDescent="0.3">
      <c r="C277" s="6"/>
      <c r="F277" s="3"/>
      <c r="G277" s="3"/>
      <c r="J277" s="14"/>
      <c r="K277" s="14"/>
      <c r="L277" s="14"/>
      <c r="M277" s="23"/>
    </row>
    <row r="278" spans="2:13" x14ac:dyDescent="0.3">
      <c r="C278" s="6"/>
      <c r="E278" s="6"/>
      <c r="F278" s="3"/>
      <c r="G278" s="3"/>
      <c r="J278" s="14"/>
      <c r="K278" s="14"/>
      <c r="L278" s="14"/>
      <c r="M278" s="23"/>
    </row>
    <row r="279" spans="2:13" x14ac:dyDescent="0.3">
      <c r="B279" s="5"/>
      <c r="C279" s="6"/>
      <c r="F279" s="3"/>
      <c r="G279" s="3"/>
      <c r="J279" s="14"/>
      <c r="K279" s="14"/>
      <c r="L279" s="14"/>
      <c r="M279" s="23"/>
    </row>
    <row r="280" spans="2:13" x14ac:dyDescent="0.3">
      <c r="C280" s="6"/>
      <c r="E280" s="6"/>
      <c r="F280" s="3"/>
      <c r="G280" s="3"/>
      <c r="J280" s="14"/>
      <c r="K280" s="14"/>
      <c r="L280" s="14"/>
      <c r="M280" s="23"/>
    </row>
    <row r="281" spans="2:13" x14ac:dyDescent="0.3">
      <c r="C281" s="6"/>
      <c r="E281" s="6"/>
      <c r="F281" s="3"/>
      <c r="G281" s="3"/>
      <c r="J281" s="14"/>
      <c r="K281" s="14"/>
      <c r="L281" s="14"/>
      <c r="M281" s="23"/>
    </row>
    <row r="282" spans="2:13" x14ac:dyDescent="0.3">
      <c r="C282" s="6"/>
      <c r="E282" s="6"/>
      <c r="F282" s="3"/>
      <c r="G282" s="3"/>
      <c r="J282" s="14"/>
      <c r="K282" s="14"/>
      <c r="L282" s="14"/>
      <c r="M282" s="23"/>
    </row>
    <row r="283" spans="2:13" x14ac:dyDescent="0.3">
      <c r="D283" s="6"/>
      <c r="E283" s="6"/>
      <c r="F283" s="3"/>
      <c r="G283" s="3"/>
      <c r="J283" s="14"/>
      <c r="K283" s="14"/>
      <c r="L283" s="14"/>
      <c r="M283" s="23"/>
    </row>
    <row r="284" spans="2:13" x14ac:dyDescent="0.3">
      <c r="E284" s="6"/>
      <c r="F284" s="3"/>
      <c r="G284" s="3"/>
      <c r="J284" s="14"/>
      <c r="K284" s="14"/>
      <c r="L284" s="14"/>
      <c r="M284" s="23"/>
    </row>
    <row r="285" spans="2:13" x14ac:dyDescent="0.3">
      <c r="E285" s="6"/>
      <c r="F285" s="3"/>
      <c r="G285" s="3"/>
      <c r="J285" s="14"/>
      <c r="K285" s="14"/>
      <c r="L285" s="14"/>
      <c r="M285" s="23"/>
    </row>
    <row r="286" spans="2:13" x14ac:dyDescent="0.3">
      <c r="D286" s="6"/>
      <c r="E286" s="6"/>
      <c r="F286" s="3"/>
      <c r="G286" s="3"/>
      <c r="J286" s="14"/>
      <c r="K286" s="14"/>
      <c r="L286" s="14"/>
      <c r="M286" s="23"/>
    </row>
    <row r="287" spans="2:13" x14ac:dyDescent="0.3">
      <c r="C287" s="6"/>
      <c r="D287" s="6"/>
      <c r="G287" s="3"/>
      <c r="J287" s="14"/>
      <c r="K287" s="14"/>
      <c r="L287" s="14"/>
      <c r="M287" s="23"/>
    </row>
    <row r="288" spans="2:13" x14ac:dyDescent="0.3">
      <c r="C288" s="6"/>
      <c r="D288" s="6"/>
      <c r="G288" s="3"/>
      <c r="J288" s="14"/>
      <c r="K288" s="14"/>
      <c r="L288" s="14"/>
      <c r="M288" s="23"/>
    </row>
    <row r="289" spans="2:13" x14ac:dyDescent="0.3">
      <c r="C289" s="6"/>
      <c r="D289" s="6"/>
      <c r="G289" s="3"/>
      <c r="J289" s="14"/>
      <c r="K289" s="14"/>
      <c r="L289" s="14"/>
      <c r="M289" s="23"/>
    </row>
    <row r="290" spans="2:13" x14ac:dyDescent="0.3">
      <c r="C290" s="6"/>
      <c r="D290" s="6"/>
      <c r="G290" s="3"/>
      <c r="J290" s="14"/>
      <c r="K290" s="14"/>
      <c r="L290" s="14"/>
      <c r="M290" s="23"/>
    </row>
    <row r="291" spans="2:13" x14ac:dyDescent="0.3">
      <c r="C291" s="6"/>
      <c r="D291" s="6"/>
      <c r="G291" s="3"/>
      <c r="J291" s="14"/>
      <c r="K291" s="14"/>
      <c r="L291" s="14"/>
      <c r="M291" s="23"/>
    </row>
    <row r="292" spans="2:13" x14ac:dyDescent="0.3">
      <c r="C292" s="6"/>
      <c r="D292" s="6"/>
      <c r="G292" s="3"/>
      <c r="J292" s="14"/>
      <c r="K292" s="14"/>
      <c r="L292" s="14"/>
      <c r="M292" s="23"/>
    </row>
    <row r="293" spans="2:13" x14ac:dyDescent="0.3">
      <c r="C293" s="6"/>
      <c r="D293" s="6"/>
      <c r="G293" s="3"/>
      <c r="J293" s="14"/>
      <c r="K293" s="14"/>
      <c r="L293" s="14"/>
      <c r="M293" s="23"/>
    </row>
    <row r="294" spans="2:13" x14ac:dyDescent="0.3">
      <c r="C294" s="6"/>
      <c r="D294" s="6"/>
      <c r="G294" s="3"/>
      <c r="J294" s="14"/>
      <c r="K294" s="14"/>
      <c r="L294" s="14"/>
      <c r="M294" s="23"/>
    </row>
    <row r="295" spans="2:13" x14ac:dyDescent="0.3">
      <c r="C295" s="6"/>
      <c r="D295" s="6"/>
      <c r="G295" s="3"/>
      <c r="J295" s="14"/>
      <c r="K295" s="14"/>
      <c r="L295" s="14"/>
      <c r="M295" s="23"/>
    </row>
    <row r="296" spans="2:13" x14ac:dyDescent="0.3">
      <c r="B296" s="5"/>
      <c r="D296" s="6"/>
      <c r="G296" s="3"/>
      <c r="I296" s="6"/>
      <c r="J296" s="14"/>
      <c r="K296" s="14"/>
      <c r="L296" s="14"/>
      <c r="M296" s="23"/>
    </row>
    <row r="297" spans="2:13" x14ac:dyDescent="0.3">
      <c r="C297" s="6"/>
      <c r="D297" s="6"/>
      <c r="E297" s="6"/>
      <c r="G297" s="3"/>
      <c r="J297" s="14"/>
      <c r="K297" s="14"/>
      <c r="L297" s="14"/>
      <c r="M297" s="23"/>
    </row>
    <row r="298" spans="2:13" x14ac:dyDescent="0.3">
      <c r="C298" s="6"/>
      <c r="D298" s="6"/>
      <c r="G298" s="3"/>
      <c r="J298" s="14"/>
      <c r="K298" s="14"/>
      <c r="L298" s="14"/>
      <c r="M298" s="23"/>
    </row>
    <row r="299" spans="2:13" x14ac:dyDescent="0.3">
      <c r="C299" s="6"/>
      <c r="D299" s="6"/>
      <c r="G299" s="3"/>
      <c r="J299" s="14"/>
      <c r="K299" s="14"/>
      <c r="L299" s="14"/>
      <c r="M299" s="23"/>
    </row>
    <row r="300" spans="2:13" x14ac:dyDescent="0.3">
      <c r="C300" s="6"/>
      <c r="D300" s="6"/>
      <c r="G300" s="3"/>
      <c r="J300" s="14"/>
      <c r="K300" s="14"/>
      <c r="L300" s="14"/>
      <c r="M300" s="23"/>
    </row>
    <row r="301" spans="2:13" x14ac:dyDescent="0.3">
      <c r="C301" s="6"/>
      <c r="D301" s="6"/>
      <c r="G301" s="3"/>
      <c r="J301" s="14"/>
      <c r="K301" s="14"/>
      <c r="L301" s="14"/>
      <c r="M301" s="23"/>
    </row>
    <row r="302" spans="2:13" x14ac:dyDescent="0.3">
      <c r="B302" s="5"/>
      <c r="C302" s="6"/>
      <c r="D302" s="6"/>
      <c r="G302" s="3"/>
      <c r="I302" s="6"/>
      <c r="J302" s="14"/>
      <c r="K302" s="14"/>
      <c r="L302" s="14"/>
      <c r="M302" s="23"/>
    </row>
    <row r="303" spans="2:13" x14ac:dyDescent="0.3">
      <c r="B303" s="5"/>
      <c r="D303" s="6"/>
      <c r="G303" s="3"/>
      <c r="I303" s="6"/>
      <c r="J303" s="14"/>
      <c r="K303" s="14"/>
      <c r="L303" s="14"/>
      <c r="M303" s="23"/>
    </row>
    <row r="304" spans="2:13" x14ac:dyDescent="0.3">
      <c r="G304" s="3"/>
      <c r="J304" s="14"/>
      <c r="K304" s="14"/>
      <c r="L304" s="14"/>
      <c r="M304" s="23"/>
    </row>
    <row r="305" spans="3:13" x14ac:dyDescent="0.3">
      <c r="C305" s="6"/>
      <c r="D305" s="6"/>
      <c r="G305" s="3"/>
      <c r="J305" s="14"/>
      <c r="K305" s="14"/>
      <c r="L305" s="14"/>
      <c r="M305" s="23"/>
    </row>
    <row r="306" spans="3:13" x14ac:dyDescent="0.3">
      <c r="C306" s="6"/>
      <c r="D306" s="6"/>
      <c r="E306" s="6"/>
      <c r="G306" s="3"/>
      <c r="J306" s="14"/>
      <c r="K306" s="14"/>
      <c r="L306" s="14"/>
      <c r="M306" s="23"/>
    </row>
    <row r="307" spans="3:13" x14ac:dyDescent="0.3">
      <c r="C307" s="6"/>
      <c r="D307" s="6"/>
      <c r="G307" s="3"/>
      <c r="J307" s="14"/>
      <c r="K307" s="14"/>
      <c r="L307" s="14"/>
      <c r="M307" s="23"/>
    </row>
    <row r="308" spans="3:13" x14ac:dyDescent="0.3">
      <c r="C308" s="6"/>
      <c r="D308" s="6"/>
      <c r="G308" s="3"/>
      <c r="J308" s="14"/>
      <c r="K308" s="14"/>
      <c r="L308" s="14"/>
      <c r="M308" s="23"/>
    </row>
    <row r="309" spans="3:13" x14ac:dyDescent="0.3">
      <c r="C309" s="6"/>
      <c r="D309" s="6"/>
      <c r="E309" s="6"/>
      <c r="G309" s="3"/>
      <c r="J309" s="14"/>
      <c r="K309" s="14"/>
      <c r="L309" s="14"/>
      <c r="M309" s="23"/>
    </row>
    <row r="310" spans="3:13" x14ac:dyDescent="0.3">
      <c r="C310" s="6"/>
      <c r="D310" s="6"/>
      <c r="G310" s="3"/>
      <c r="J310" s="14"/>
      <c r="K310" s="14"/>
      <c r="L310" s="14"/>
      <c r="M310" s="23"/>
    </row>
    <row r="311" spans="3:13" x14ac:dyDescent="0.3">
      <c r="C311" s="6"/>
      <c r="D311" s="6"/>
      <c r="G311" s="3"/>
      <c r="I311" s="6"/>
      <c r="J311" s="14"/>
      <c r="K311" s="14"/>
      <c r="L311" s="14"/>
      <c r="M311" s="23"/>
    </row>
    <row r="312" spans="3:13" x14ac:dyDescent="0.3">
      <c r="C312" s="6"/>
      <c r="D312" s="6"/>
      <c r="E312" s="6"/>
      <c r="G312" s="3"/>
      <c r="J312" s="14"/>
      <c r="K312" s="14"/>
      <c r="L312" s="14"/>
      <c r="M312" s="23"/>
    </row>
    <row r="313" spans="3:13" x14ac:dyDescent="0.3">
      <c r="D313" s="6"/>
      <c r="G313" s="3"/>
      <c r="J313" s="14"/>
      <c r="K313" s="14"/>
      <c r="L313" s="14"/>
      <c r="M313" s="23"/>
    </row>
    <row r="314" spans="3:13" x14ac:dyDescent="0.3">
      <c r="G314" s="3"/>
      <c r="J314" s="14"/>
      <c r="K314" s="14"/>
      <c r="L314" s="14"/>
      <c r="M314" s="23"/>
    </row>
    <row r="315" spans="3:13" x14ac:dyDescent="0.3">
      <c r="C315" s="6"/>
      <c r="D315" s="6"/>
      <c r="G315" s="3"/>
      <c r="J315" s="14"/>
      <c r="K315" s="14"/>
      <c r="L315" s="14"/>
      <c r="M315" s="23"/>
    </row>
    <row r="316" spans="3:13" x14ac:dyDescent="0.3">
      <c r="C316" s="6"/>
      <c r="D316" s="6"/>
      <c r="E316" s="6"/>
      <c r="G316" s="3"/>
      <c r="J316" s="14"/>
      <c r="K316" s="14"/>
      <c r="L316" s="14"/>
      <c r="M316" s="23"/>
    </row>
    <row r="317" spans="3:13" x14ac:dyDescent="0.3">
      <c r="C317" s="6"/>
      <c r="D317" s="6"/>
      <c r="G317" s="3"/>
      <c r="J317" s="14"/>
      <c r="K317" s="14"/>
      <c r="L317" s="14"/>
      <c r="M317" s="23"/>
    </row>
    <row r="318" spans="3:13" x14ac:dyDescent="0.3">
      <c r="D318" s="6"/>
      <c r="G318" s="3"/>
      <c r="I318" s="6"/>
      <c r="J318" s="14"/>
      <c r="K318" s="14"/>
      <c r="L318" s="14"/>
      <c r="M318" s="23"/>
    </row>
    <row r="319" spans="3:13" x14ac:dyDescent="0.3">
      <c r="C319" s="6"/>
      <c r="D319" s="6"/>
      <c r="G319" s="3"/>
      <c r="I319" s="6"/>
      <c r="J319" s="14"/>
      <c r="K319" s="14"/>
      <c r="L319" s="14"/>
      <c r="M319" s="23"/>
    </row>
    <row r="320" spans="3:13" x14ac:dyDescent="0.3">
      <c r="C320" s="6"/>
      <c r="D320" s="6"/>
      <c r="G320" s="3"/>
      <c r="J320" s="14"/>
      <c r="K320" s="14"/>
      <c r="L320" s="14"/>
      <c r="M320" s="23"/>
    </row>
    <row r="321" spans="3:13" x14ac:dyDescent="0.3">
      <c r="C321" s="6"/>
      <c r="D321" s="6"/>
      <c r="G321" s="3"/>
      <c r="J321" s="14"/>
      <c r="K321" s="14"/>
      <c r="L321" s="14"/>
      <c r="M321" s="23"/>
    </row>
    <row r="322" spans="3:13" x14ac:dyDescent="0.3">
      <c r="C322" s="6"/>
      <c r="D322" s="6"/>
      <c r="G322" s="3"/>
      <c r="J322" s="14"/>
      <c r="K322" s="14"/>
      <c r="L322" s="14"/>
      <c r="M322" s="23"/>
    </row>
    <row r="323" spans="3:13" x14ac:dyDescent="0.3">
      <c r="C323" s="6"/>
      <c r="D323" s="6"/>
      <c r="G323" s="3"/>
      <c r="J323" s="14"/>
      <c r="K323" s="14"/>
      <c r="L323" s="14"/>
      <c r="M323" s="23"/>
    </row>
    <row r="324" spans="3:13" x14ac:dyDescent="0.3">
      <c r="D324" s="6"/>
      <c r="G324" s="3"/>
      <c r="I324" s="6"/>
      <c r="J324" s="14"/>
      <c r="K324" s="14"/>
      <c r="L324" s="14"/>
      <c r="M324" s="23"/>
    </row>
    <row r="325" spans="3:13" x14ac:dyDescent="0.3">
      <c r="C325" s="6"/>
      <c r="D325" s="6"/>
      <c r="G325" s="3"/>
      <c r="J325" s="14"/>
      <c r="K325" s="14"/>
      <c r="L325" s="14"/>
      <c r="M325" s="23"/>
    </row>
    <row r="326" spans="3:13" x14ac:dyDescent="0.3">
      <c r="C326" s="6"/>
      <c r="D326" s="6"/>
      <c r="E326" s="6"/>
      <c r="G326" s="3"/>
      <c r="J326" s="14"/>
      <c r="K326" s="14"/>
      <c r="L326" s="14"/>
      <c r="M326" s="23"/>
    </row>
    <row r="327" spans="3:13" x14ac:dyDescent="0.3">
      <c r="C327" s="6"/>
      <c r="D327" s="6"/>
      <c r="E327" s="6"/>
      <c r="G327" s="3"/>
      <c r="J327" s="14"/>
      <c r="K327" s="14"/>
      <c r="L327" s="14"/>
      <c r="M327" s="23"/>
    </row>
    <row r="328" spans="3:13" x14ac:dyDescent="0.3">
      <c r="C328" s="6"/>
      <c r="D328" s="6"/>
      <c r="G328" s="3"/>
      <c r="J328" s="14"/>
      <c r="K328" s="14"/>
      <c r="L328" s="14"/>
      <c r="M328" s="23"/>
    </row>
    <row r="329" spans="3:13" x14ac:dyDescent="0.3">
      <c r="C329" s="6"/>
      <c r="D329" s="6"/>
      <c r="E329" s="6"/>
      <c r="G329" s="3"/>
      <c r="J329" s="14"/>
      <c r="K329" s="14"/>
      <c r="L329" s="14"/>
      <c r="M329" s="23"/>
    </row>
    <row r="330" spans="3:13" x14ac:dyDescent="0.3">
      <c r="C330" s="6"/>
      <c r="D330" s="6"/>
      <c r="G330" s="3"/>
      <c r="J330" s="14"/>
      <c r="K330" s="14"/>
      <c r="L330" s="14"/>
      <c r="M330" s="23"/>
    </row>
    <row r="331" spans="3:13" x14ac:dyDescent="0.3">
      <c r="C331" s="6"/>
      <c r="D331" s="6"/>
      <c r="G331" s="3"/>
      <c r="J331" s="14"/>
      <c r="K331" s="14"/>
      <c r="L331" s="14"/>
      <c r="M331" s="23"/>
    </row>
    <row r="332" spans="3:13" x14ac:dyDescent="0.3">
      <c r="C332" s="6"/>
      <c r="D332" s="6"/>
      <c r="E332" s="6"/>
      <c r="G332" s="3"/>
      <c r="J332" s="14"/>
      <c r="K332" s="14"/>
      <c r="L332" s="14"/>
      <c r="M332" s="23"/>
    </row>
    <row r="333" spans="3:13" x14ac:dyDescent="0.3">
      <c r="C333" s="6"/>
      <c r="D333" s="6"/>
      <c r="E333" s="6"/>
      <c r="G333" s="3"/>
      <c r="J333" s="14"/>
      <c r="K333" s="14"/>
      <c r="L333" s="14"/>
      <c r="M333" s="23"/>
    </row>
    <row r="334" spans="3:13" x14ac:dyDescent="0.3">
      <c r="C334" s="6"/>
      <c r="D334" s="6"/>
      <c r="G334" s="3"/>
      <c r="J334" s="14"/>
      <c r="K334" s="14"/>
      <c r="L334" s="14"/>
      <c r="M334" s="23"/>
    </row>
    <row r="335" spans="3:13" x14ac:dyDescent="0.3">
      <c r="C335" s="6"/>
      <c r="D335" s="6"/>
      <c r="G335" s="3"/>
      <c r="J335" s="14"/>
      <c r="K335" s="14"/>
      <c r="L335" s="14"/>
      <c r="M335" s="23"/>
    </row>
    <row r="336" spans="3:13" x14ac:dyDescent="0.3">
      <c r="C336" s="6"/>
      <c r="D336" s="6"/>
      <c r="G336" s="3"/>
      <c r="J336" s="14"/>
      <c r="K336" s="14"/>
      <c r="L336" s="14"/>
      <c r="M336" s="23"/>
    </row>
    <row r="337" spans="2:13" x14ac:dyDescent="0.3">
      <c r="B337" s="5"/>
      <c r="C337" s="6"/>
      <c r="D337" s="6"/>
      <c r="G337" s="3"/>
      <c r="I337" s="6"/>
      <c r="J337" s="14"/>
      <c r="K337" s="14"/>
      <c r="L337" s="14"/>
      <c r="M337" s="23"/>
    </row>
    <row r="338" spans="2:13" x14ac:dyDescent="0.3">
      <c r="C338" s="6"/>
      <c r="D338" s="6"/>
      <c r="G338" s="3"/>
      <c r="J338" s="14"/>
      <c r="K338" s="14"/>
      <c r="L338" s="14"/>
      <c r="M338" s="23"/>
    </row>
    <row r="339" spans="2:13" x14ac:dyDescent="0.3">
      <c r="C339" s="6"/>
      <c r="D339" s="6"/>
      <c r="G339" s="3"/>
      <c r="I339" s="6"/>
      <c r="J339" s="14"/>
      <c r="K339" s="14"/>
      <c r="L339" s="14"/>
      <c r="M339" s="23"/>
    </row>
    <row r="340" spans="2:13" x14ac:dyDescent="0.3">
      <c r="C340" s="6"/>
      <c r="D340" s="6"/>
      <c r="E340" s="6"/>
      <c r="G340" s="3"/>
      <c r="J340" s="14"/>
      <c r="K340" s="14"/>
      <c r="L340" s="14"/>
      <c r="M340" s="23"/>
    </row>
    <row r="341" spans="2:13" x14ac:dyDescent="0.3">
      <c r="C341" s="6"/>
      <c r="D341" s="6"/>
      <c r="E341" s="6"/>
      <c r="G341" s="3"/>
      <c r="J341" s="14"/>
      <c r="K341" s="14"/>
      <c r="L341" s="14"/>
      <c r="M341" s="23"/>
    </row>
    <row r="342" spans="2:13" x14ac:dyDescent="0.3">
      <c r="C342" s="6"/>
      <c r="D342" s="6"/>
      <c r="E342" s="6"/>
      <c r="G342" s="3"/>
      <c r="J342" s="14"/>
      <c r="K342" s="14"/>
      <c r="L342" s="14"/>
      <c r="M342" s="23"/>
    </row>
    <row r="343" spans="2:13" x14ac:dyDescent="0.3">
      <c r="C343" s="6"/>
      <c r="D343" s="6"/>
      <c r="E343" s="6"/>
      <c r="G343" s="3"/>
      <c r="J343" s="14"/>
      <c r="K343" s="14"/>
      <c r="L343" s="14"/>
      <c r="M343" s="23"/>
    </row>
    <row r="344" spans="2:13" x14ac:dyDescent="0.3">
      <c r="C344" s="6"/>
      <c r="D344" s="6"/>
      <c r="G344" s="3"/>
      <c r="J344" s="14"/>
      <c r="K344" s="14"/>
      <c r="L344" s="14"/>
      <c r="M344" s="23"/>
    </row>
    <row r="345" spans="2:13" x14ac:dyDescent="0.3">
      <c r="C345" s="6"/>
      <c r="D345" s="6"/>
      <c r="G345" s="3"/>
      <c r="J345" s="14"/>
      <c r="K345" s="14"/>
      <c r="L345" s="14"/>
      <c r="M345" s="23"/>
    </row>
    <row r="346" spans="2:13" x14ac:dyDescent="0.3">
      <c r="C346" s="6"/>
      <c r="D346" s="6"/>
      <c r="E346" s="6"/>
      <c r="G346" s="3"/>
      <c r="J346" s="14"/>
      <c r="K346" s="14"/>
      <c r="L346" s="14"/>
      <c r="M346" s="23"/>
    </row>
    <row r="347" spans="2:13" x14ac:dyDescent="0.3">
      <c r="C347" s="6"/>
      <c r="D347" s="6"/>
      <c r="G347" s="3"/>
      <c r="J347" s="14"/>
      <c r="K347" s="14"/>
      <c r="L347" s="14"/>
      <c r="M347" s="23"/>
    </row>
    <row r="348" spans="2:13" x14ac:dyDescent="0.3">
      <c r="C348" s="6"/>
      <c r="D348" s="6"/>
      <c r="G348" s="3"/>
      <c r="J348" s="14"/>
      <c r="K348" s="14"/>
      <c r="L348" s="14"/>
      <c r="M348" s="23"/>
    </row>
    <row r="349" spans="2:13" x14ac:dyDescent="0.3">
      <c r="C349" s="6"/>
      <c r="D349" s="6"/>
      <c r="E349" s="6"/>
      <c r="G349" s="3"/>
      <c r="J349" s="14"/>
      <c r="K349" s="14"/>
      <c r="L349" s="14"/>
      <c r="M349" s="23"/>
    </row>
    <row r="350" spans="2:13" x14ac:dyDescent="0.3">
      <c r="C350" s="6"/>
      <c r="D350" s="6"/>
      <c r="G350" s="3"/>
      <c r="J350" s="14"/>
      <c r="K350" s="14"/>
      <c r="L350" s="14"/>
      <c r="M350" s="23"/>
    </row>
    <row r="351" spans="2:13" x14ac:dyDescent="0.3">
      <c r="C351" s="6"/>
      <c r="D351" s="6"/>
      <c r="G351" s="3"/>
      <c r="J351" s="14"/>
      <c r="K351" s="14"/>
      <c r="L351" s="14"/>
      <c r="M351" s="23"/>
    </row>
    <row r="352" spans="2:13" x14ac:dyDescent="0.3">
      <c r="C352" s="6"/>
      <c r="D352" s="6"/>
      <c r="E352" s="6"/>
      <c r="G352" s="3"/>
      <c r="J352" s="14"/>
      <c r="K352" s="14"/>
      <c r="L352" s="14"/>
      <c r="M352" s="23"/>
    </row>
    <row r="353" spans="3:13" x14ac:dyDescent="0.3">
      <c r="C353" s="6"/>
      <c r="D353" s="6"/>
      <c r="E353" s="6"/>
      <c r="G353" s="3"/>
      <c r="J353" s="14"/>
      <c r="K353" s="14"/>
      <c r="L353" s="14"/>
      <c r="M353" s="23"/>
    </row>
    <row r="354" spans="3:13" x14ac:dyDescent="0.3">
      <c r="C354" s="6"/>
      <c r="D354" s="6"/>
      <c r="G354" s="3"/>
      <c r="J354" s="14"/>
      <c r="K354" s="14"/>
      <c r="L354" s="14"/>
      <c r="M354" s="23"/>
    </row>
    <row r="355" spans="3:13" x14ac:dyDescent="0.3">
      <c r="C355" s="6"/>
      <c r="D355" s="6"/>
      <c r="G355" s="3"/>
      <c r="J355" s="14"/>
      <c r="K355" s="14"/>
      <c r="L355" s="14"/>
      <c r="M355" s="23"/>
    </row>
    <row r="356" spans="3:13" x14ac:dyDescent="0.3">
      <c r="C356" s="6"/>
      <c r="D356" s="6"/>
      <c r="E356" s="6"/>
      <c r="G356" s="3"/>
      <c r="J356" s="14"/>
      <c r="K356" s="14"/>
      <c r="L356" s="14"/>
      <c r="M356" s="23"/>
    </row>
    <row r="357" spans="3:13" x14ac:dyDescent="0.3">
      <c r="C357" s="6"/>
      <c r="D357" s="6"/>
      <c r="G357" s="3"/>
      <c r="J357" s="14"/>
      <c r="K357" s="14"/>
      <c r="L357" s="14"/>
      <c r="M357" s="23"/>
    </row>
    <row r="358" spans="3:13" x14ac:dyDescent="0.3">
      <c r="C358" s="6"/>
      <c r="D358" s="6"/>
      <c r="E358" s="6"/>
      <c r="G358" s="3"/>
      <c r="J358" s="14"/>
      <c r="K358" s="14"/>
      <c r="L358" s="14"/>
      <c r="M358" s="23"/>
    </row>
    <row r="359" spans="3:13" x14ac:dyDescent="0.3">
      <c r="C359" s="6"/>
      <c r="D359" s="6"/>
      <c r="E359" s="6"/>
      <c r="G359" s="3"/>
      <c r="J359" s="14"/>
      <c r="K359" s="14"/>
      <c r="L359" s="14"/>
      <c r="M359" s="23"/>
    </row>
    <row r="360" spans="3:13" x14ac:dyDescent="0.3">
      <c r="C360" s="6"/>
      <c r="D360" s="6"/>
      <c r="G360" s="3"/>
      <c r="J360" s="14"/>
      <c r="K360" s="14"/>
      <c r="L360" s="14"/>
      <c r="M360" s="23"/>
    </row>
    <row r="361" spans="3:13" x14ac:dyDescent="0.3">
      <c r="C361" s="6"/>
      <c r="D361" s="6"/>
      <c r="E361" s="6"/>
      <c r="G361" s="3"/>
      <c r="J361" s="14"/>
      <c r="K361" s="14"/>
      <c r="L361" s="14"/>
      <c r="M361" s="23"/>
    </row>
    <row r="362" spans="3:13" x14ac:dyDescent="0.3">
      <c r="C362" s="6"/>
      <c r="D362" s="6"/>
      <c r="G362" s="3"/>
      <c r="J362" s="14"/>
      <c r="K362" s="14"/>
      <c r="L362" s="14"/>
      <c r="M362" s="23"/>
    </row>
    <row r="363" spans="3:13" x14ac:dyDescent="0.3">
      <c r="C363" s="6"/>
      <c r="D363" s="6"/>
      <c r="E363" s="6"/>
      <c r="G363" s="3"/>
      <c r="J363" s="14"/>
      <c r="K363" s="14"/>
      <c r="L363" s="14"/>
      <c r="M363" s="23"/>
    </row>
    <row r="364" spans="3:13" x14ac:dyDescent="0.3">
      <c r="C364" s="6"/>
      <c r="D364" s="6"/>
      <c r="G364" s="3"/>
      <c r="J364" s="14"/>
      <c r="K364" s="14"/>
      <c r="L364" s="14"/>
      <c r="M364" s="23"/>
    </row>
    <row r="365" spans="3:13" x14ac:dyDescent="0.3">
      <c r="G365" s="3"/>
      <c r="J365" s="14"/>
      <c r="K365" s="14"/>
      <c r="L365" s="14"/>
      <c r="M365" s="23"/>
    </row>
    <row r="366" spans="3:13" x14ac:dyDescent="0.3">
      <c r="C366" s="6"/>
      <c r="D366" s="6"/>
      <c r="G366" s="3"/>
      <c r="J366" s="14"/>
      <c r="K366" s="14"/>
      <c r="L366" s="14"/>
      <c r="M366" s="23"/>
    </row>
    <row r="367" spans="3:13" x14ac:dyDescent="0.3">
      <c r="C367" s="6"/>
      <c r="D367" s="6"/>
      <c r="G367" s="3"/>
      <c r="J367" s="14"/>
      <c r="K367" s="14"/>
      <c r="L367" s="14"/>
      <c r="M367" s="23"/>
    </row>
    <row r="368" spans="3:13" x14ac:dyDescent="0.3">
      <c r="C368" s="6"/>
      <c r="D368" s="6"/>
      <c r="G368" s="3"/>
      <c r="J368" s="14"/>
      <c r="K368" s="14"/>
      <c r="L368" s="14"/>
      <c r="M368" s="23"/>
    </row>
    <row r="369" spans="3:13" x14ac:dyDescent="0.3">
      <c r="C369" s="6"/>
      <c r="D369" s="6"/>
      <c r="G369" s="3"/>
      <c r="J369" s="14"/>
      <c r="K369" s="14"/>
      <c r="L369" s="14"/>
      <c r="M369" s="23"/>
    </row>
    <row r="370" spans="3:13" x14ac:dyDescent="0.3">
      <c r="C370" s="6"/>
      <c r="D370" s="6"/>
      <c r="G370" s="3"/>
      <c r="J370" s="14"/>
      <c r="K370" s="14"/>
      <c r="L370" s="14"/>
      <c r="M370" s="23"/>
    </row>
    <row r="371" spans="3:13" x14ac:dyDescent="0.3">
      <c r="C371" s="6"/>
      <c r="D371" s="6"/>
      <c r="G371" s="3"/>
      <c r="J371" s="14"/>
      <c r="K371" s="14"/>
      <c r="L371" s="14"/>
      <c r="M371" s="23"/>
    </row>
    <row r="372" spans="3:13" x14ac:dyDescent="0.3">
      <c r="C372" s="6"/>
      <c r="D372" s="6"/>
      <c r="G372" s="3"/>
      <c r="J372" s="14"/>
      <c r="K372" s="14"/>
      <c r="L372" s="14"/>
      <c r="M372" s="23"/>
    </row>
    <row r="373" spans="3:13" x14ac:dyDescent="0.3">
      <c r="C373" s="6"/>
      <c r="D373" s="6"/>
      <c r="G373" s="3"/>
      <c r="I373" s="6"/>
      <c r="J373" s="14"/>
      <c r="K373" s="14"/>
      <c r="L373" s="14"/>
      <c r="M373" s="23"/>
    </row>
    <row r="374" spans="3:13" x14ac:dyDescent="0.3">
      <c r="G374" s="3"/>
      <c r="J374" s="14"/>
      <c r="K374" s="14"/>
      <c r="L374" s="14"/>
      <c r="M374" s="23"/>
    </row>
    <row r="375" spans="3:13" x14ac:dyDescent="0.3">
      <c r="C375" s="6"/>
      <c r="D375" s="6"/>
      <c r="E375" s="6"/>
      <c r="F375" s="3"/>
      <c r="G375" s="3"/>
      <c r="J375" s="14"/>
      <c r="K375" s="14"/>
      <c r="L375" s="14"/>
      <c r="M375" s="23"/>
    </row>
    <row r="376" spans="3:13" x14ac:dyDescent="0.3">
      <c r="C376" s="6"/>
      <c r="D376" s="6"/>
      <c r="E376" s="6"/>
      <c r="F376" s="3"/>
      <c r="G376" s="3"/>
      <c r="J376" s="14"/>
      <c r="K376" s="14"/>
      <c r="L376" s="14"/>
      <c r="M376" s="23"/>
    </row>
    <row r="377" spans="3:13" x14ac:dyDescent="0.3">
      <c r="D377" s="6"/>
      <c r="E377" s="6"/>
      <c r="F377" s="3"/>
      <c r="G377" s="3"/>
      <c r="J377" s="14"/>
      <c r="K377" s="14"/>
      <c r="L377" s="14"/>
      <c r="M377" s="23"/>
    </row>
    <row r="378" spans="3:13" x14ac:dyDescent="0.3">
      <c r="G378" s="3"/>
      <c r="J378" s="14"/>
      <c r="K378" s="14"/>
      <c r="L378" s="14"/>
      <c r="M378" s="23"/>
    </row>
    <row r="379" spans="3:13" x14ac:dyDescent="0.3">
      <c r="C379" s="6"/>
      <c r="D379" s="6"/>
      <c r="E379" s="6"/>
      <c r="F379" s="3"/>
      <c r="G379" s="3"/>
      <c r="J379" s="14"/>
      <c r="K379" s="14"/>
      <c r="L379" s="14"/>
      <c r="M379" s="23"/>
    </row>
    <row r="380" spans="3:13" x14ac:dyDescent="0.3">
      <c r="G380" s="3"/>
      <c r="J380" s="14"/>
      <c r="K380" s="14"/>
      <c r="L380" s="14"/>
      <c r="M380" s="23"/>
    </row>
    <row r="381" spans="3:13" x14ac:dyDescent="0.3">
      <c r="G381" s="3"/>
      <c r="J381" s="14"/>
      <c r="K381" s="14"/>
      <c r="L381" s="14"/>
      <c r="M381" s="23"/>
    </row>
    <row r="382" spans="3:13" x14ac:dyDescent="0.3">
      <c r="C382" s="6"/>
      <c r="D382" s="6"/>
      <c r="E382" s="6"/>
      <c r="F382" s="3"/>
      <c r="G382" s="3"/>
      <c r="J382" s="14"/>
      <c r="K382" s="14"/>
      <c r="L382" s="14"/>
      <c r="M382" s="23"/>
    </row>
    <row r="383" spans="3:13" x14ac:dyDescent="0.3">
      <c r="C383" s="6"/>
      <c r="D383" s="6"/>
      <c r="E383" s="6"/>
      <c r="F383" s="3"/>
      <c r="G383" s="3"/>
      <c r="J383" s="14"/>
      <c r="K383" s="14"/>
      <c r="L383" s="14"/>
      <c r="M383" s="23"/>
    </row>
    <row r="384" spans="3:13" x14ac:dyDescent="0.3">
      <c r="C384" s="6"/>
      <c r="D384" s="6"/>
      <c r="E384" s="6"/>
      <c r="G384" s="3"/>
      <c r="J384" s="14"/>
      <c r="K384" s="14"/>
      <c r="L384" s="14"/>
      <c r="M384" s="23"/>
    </row>
    <row r="385" spans="3:13" x14ac:dyDescent="0.3">
      <c r="G385" s="3"/>
      <c r="J385" s="14"/>
      <c r="K385" s="14"/>
      <c r="L385" s="14"/>
      <c r="M385" s="23"/>
    </row>
    <row r="386" spans="3:13" x14ac:dyDescent="0.3">
      <c r="G386" s="3"/>
      <c r="J386" s="14"/>
      <c r="K386" s="14"/>
      <c r="L386" s="14"/>
      <c r="M386" s="23"/>
    </row>
    <row r="387" spans="3:13" x14ac:dyDescent="0.3">
      <c r="G387" s="3"/>
      <c r="J387" s="14"/>
      <c r="K387" s="14"/>
      <c r="L387" s="14"/>
      <c r="M387" s="23"/>
    </row>
    <row r="388" spans="3:13" x14ac:dyDescent="0.3">
      <c r="C388" s="6"/>
      <c r="D388" s="6"/>
      <c r="E388" s="6"/>
      <c r="F388" s="3"/>
      <c r="G388" s="3"/>
      <c r="J388" s="14"/>
      <c r="K388" s="14"/>
      <c r="L388" s="14"/>
      <c r="M388" s="23"/>
    </row>
    <row r="389" spans="3:13" x14ac:dyDescent="0.3">
      <c r="C389" s="6"/>
      <c r="D389" s="6"/>
      <c r="E389" s="6"/>
      <c r="F389" s="3"/>
      <c r="G389" s="3"/>
      <c r="J389" s="14"/>
      <c r="K389" s="14"/>
      <c r="L389" s="14"/>
      <c r="M389" s="23"/>
    </row>
    <row r="390" spans="3:13" x14ac:dyDescent="0.3">
      <c r="C390" s="6"/>
      <c r="D390" s="6"/>
      <c r="E390" s="6"/>
      <c r="F390" s="3"/>
      <c r="G390" s="3"/>
      <c r="J390" s="14"/>
      <c r="K390" s="14"/>
      <c r="L390" s="14"/>
      <c r="M390" s="23"/>
    </row>
    <row r="391" spans="3:13" x14ac:dyDescent="0.3">
      <c r="G391" s="3"/>
      <c r="J391" s="14"/>
      <c r="K391" s="14"/>
      <c r="L391" s="14"/>
      <c r="M391" s="23"/>
    </row>
    <row r="392" spans="3:13" x14ac:dyDescent="0.3">
      <c r="G392" s="3"/>
      <c r="J392" s="14"/>
      <c r="K392" s="14"/>
      <c r="L392" s="14"/>
      <c r="M392" s="23"/>
    </row>
    <row r="393" spans="3:13" x14ac:dyDescent="0.3">
      <c r="C393" s="6"/>
      <c r="D393" s="6"/>
      <c r="E393" s="6"/>
      <c r="F393" s="3"/>
      <c r="G393" s="3"/>
      <c r="J393" s="14"/>
      <c r="K393" s="14"/>
      <c r="L393" s="14"/>
      <c r="M393" s="23"/>
    </row>
    <row r="394" spans="3:13" x14ac:dyDescent="0.3">
      <c r="G394" s="3"/>
      <c r="I394" s="1"/>
      <c r="J394" s="14"/>
      <c r="K394" s="14"/>
      <c r="L394" s="14"/>
      <c r="M394" s="23"/>
    </row>
    <row r="395" spans="3:13" x14ac:dyDescent="0.3">
      <c r="C395" s="6"/>
      <c r="D395" s="6"/>
      <c r="E395" s="6"/>
      <c r="G395" s="3"/>
      <c r="J395" s="14"/>
      <c r="K395" s="14"/>
      <c r="L395" s="14"/>
      <c r="M395" s="23"/>
    </row>
    <row r="396" spans="3:13" x14ac:dyDescent="0.3">
      <c r="G396" s="3"/>
      <c r="J396" s="14"/>
      <c r="K396" s="14"/>
      <c r="L396" s="14"/>
      <c r="M396" s="23"/>
    </row>
    <row r="397" spans="3:13" x14ac:dyDescent="0.3">
      <c r="C397" s="6"/>
      <c r="D397" s="6"/>
      <c r="E397" s="6"/>
      <c r="G397" s="3"/>
      <c r="J397" s="14"/>
      <c r="K397" s="14"/>
      <c r="L397" s="14"/>
      <c r="M397" s="23"/>
    </row>
    <row r="398" spans="3:13" x14ac:dyDescent="0.3">
      <c r="G398" s="3"/>
      <c r="J398" s="14"/>
      <c r="K398" s="14"/>
      <c r="L398" s="14"/>
      <c r="M398" s="23"/>
    </row>
    <row r="399" spans="3:13" x14ac:dyDescent="0.3">
      <c r="G399" s="3"/>
      <c r="J399" s="14"/>
      <c r="K399" s="14"/>
      <c r="L399" s="14"/>
      <c r="M399" s="23"/>
    </row>
    <row r="400" spans="3:13" x14ac:dyDescent="0.3">
      <c r="D400" s="6"/>
      <c r="E400" s="6"/>
      <c r="G400" s="3"/>
      <c r="J400" s="14"/>
      <c r="K400" s="14"/>
      <c r="L400" s="14"/>
      <c r="M400" s="23"/>
    </row>
    <row r="401" spans="3:13" x14ac:dyDescent="0.3">
      <c r="C401" s="6"/>
      <c r="D401" s="6"/>
      <c r="E401" s="6"/>
      <c r="F401" s="3"/>
      <c r="G401" s="3"/>
      <c r="J401" s="14"/>
      <c r="K401" s="14"/>
      <c r="L401" s="14"/>
      <c r="M401" s="23"/>
    </row>
    <row r="402" spans="3:13" x14ac:dyDescent="0.3">
      <c r="C402" s="6"/>
      <c r="D402" s="6"/>
      <c r="E402" s="6"/>
      <c r="F402" s="3"/>
      <c r="G402" s="3"/>
      <c r="J402" s="14"/>
      <c r="K402" s="14"/>
      <c r="L402" s="14"/>
      <c r="M402" s="23"/>
    </row>
    <row r="403" spans="3:13" x14ac:dyDescent="0.3">
      <c r="G403" s="3"/>
      <c r="J403" s="14"/>
      <c r="K403" s="14"/>
      <c r="L403" s="14"/>
      <c r="M403" s="23"/>
    </row>
    <row r="404" spans="3:13" x14ac:dyDescent="0.3">
      <c r="G404" s="3"/>
      <c r="J404" s="14"/>
      <c r="K404" s="14"/>
      <c r="L404" s="14"/>
      <c r="M404" s="23"/>
    </row>
    <row r="405" spans="3:13" x14ac:dyDescent="0.3">
      <c r="D405" s="6"/>
      <c r="E405" s="6"/>
      <c r="F405" s="3"/>
      <c r="G405" s="3"/>
      <c r="J405" s="14"/>
      <c r="K405" s="14"/>
      <c r="L405" s="14"/>
      <c r="M405" s="23"/>
    </row>
    <row r="406" spans="3:13" x14ac:dyDescent="0.3">
      <c r="G406" s="3"/>
      <c r="J406" s="14"/>
      <c r="K406" s="14"/>
      <c r="L406" s="14"/>
      <c r="M406" s="23"/>
    </row>
    <row r="407" spans="3:13" x14ac:dyDescent="0.3">
      <c r="D407" s="6"/>
      <c r="E407" s="6"/>
      <c r="F407" s="3"/>
      <c r="G407" s="3"/>
      <c r="J407" s="14"/>
      <c r="K407" s="14"/>
      <c r="L407" s="14"/>
      <c r="M407" s="23"/>
    </row>
    <row r="408" spans="3:13" x14ac:dyDescent="0.3">
      <c r="G408" s="3"/>
      <c r="J408" s="14"/>
      <c r="K408" s="14"/>
      <c r="L408" s="14"/>
      <c r="M408" s="23"/>
    </row>
    <row r="409" spans="3:13" x14ac:dyDescent="0.3">
      <c r="G409" s="3"/>
      <c r="J409" s="14"/>
      <c r="K409" s="14"/>
      <c r="L409" s="14"/>
      <c r="M409" s="23"/>
    </row>
    <row r="410" spans="3:13" x14ac:dyDescent="0.3">
      <c r="C410" s="6"/>
      <c r="D410" s="6"/>
      <c r="E410" s="6"/>
      <c r="F410" s="3"/>
      <c r="G410" s="3"/>
      <c r="J410" s="14"/>
      <c r="K410" s="14"/>
      <c r="L410" s="14"/>
      <c r="M410" s="23"/>
    </row>
    <row r="411" spans="3:13" x14ac:dyDescent="0.3">
      <c r="G411" s="3"/>
      <c r="J411" s="14"/>
      <c r="K411" s="14"/>
      <c r="L411" s="14"/>
      <c r="M411" s="23"/>
    </row>
    <row r="412" spans="3:13" x14ac:dyDescent="0.3">
      <c r="C412" s="6"/>
      <c r="D412" s="6"/>
      <c r="E412" s="6"/>
      <c r="F412" s="3"/>
      <c r="G412" s="3"/>
      <c r="J412" s="14"/>
      <c r="K412" s="14"/>
      <c r="L412" s="14"/>
      <c r="M412" s="23"/>
    </row>
    <row r="413" spans="3:13" x14ac:dyDescent="0.3">
      <c r="G413" s="3"/>
      <c r="J413" s="14"/>
      <c r="K413" s="14"/>
      <c r="L413" s="14"/>
      <c r="M413" s="23"/>
    </row>
    <row r="414" spans="3:13" x14ac:dyDescent="0.3">
      <c r="C414" s="6"/>
      <c r="D414" s="6"/>
      <c r="E414" s="6"/>
      <c r="G414" s="3"/>
      <c r="J414" s="14"/>
      <c r="K414" s="14"/>
      <c r="L414" s="14"/>
      <c r="M414" s="23"/>
    </row>
    <row r="415" spans="3:13" x14ac:dyDescent="0.3">
      <c r="G415" s="3"/>
      <c r="J415" s="14"/>
      <c r="K415" s="14"/>
      <c r="L415" s="14"/>
      <c r="M415" s="23"/>
    </row>
    <row r="416" spans="3:13" x14ac:dyDescent="0.3">
      <c r="D416" s="6"/>
      <c r="E416" s="6"/>
      <c r="F416" s="3"/>
      <c r="G416" s="3"/>
      <c r="J416" s="14"/>
      <c r="K416" s="14"/>
      <c r="L416" s="14"/>
      <c r="M416" s="23"/>
    </row>
    <row r="417" spans="3:13" x14ac:dyDescent="0.3">
      <c r="D417" s="6"/>
      <c r="E417" s="6"/>
      <c r="F417" s="3"/>
      <c r="G417" s="3"/>
      <c r="J417" s="14"/>
      <c r="K417" s="14"/>
      <c r="L417" s="14"/>
      <c r="M417" s="23"/>
    </row>
    <row r="418" spans="3:13" x14ac:dyDescent="0.3">
      <c r="C418" s="6"/>
      <c r="D418" s="6"/>
      <c r="E418" s="6"/>
      <c r="F418" s="3"/>
      <c r="G418" s="3"/>
      <c r="J418" s="14"/>
      <c r="K418" s="14"/>
      <c r="L418" s="14"/>
      <c r="M418" s="23"/>
    </row>
    <row r="419" spans="3:13" x14ac:dyDescent="0.3">
      <c r="G419" s="3"/>
      <c r="J419" s="14"/>
      <c r="K419" s="14"/>
      <c r="L419" s="14"/>
      <c r="M419" s="23"/>
    </row>
    <row r="420" spans="3:13" x14ac:dyDescent="0.3">
      <c r="G420" s="3"/>
      <c r="J420" s="14"/>
      <c r="K420" s="14"/>
      <c r="L420" s="14"/>
      <c r="M420" s="23"/>
    </row>
    <row r="421" spans="3:13" x14ac:dyDescent="0.3">
      <c r="G421" s="3"/>
      <c r="J421" s="14"/>
      <c r="K421" s="14"/>
      <c r="L421" s="14"/>
      <c r="M421" s="23"/>
    </row>
    <row r="422" spans="3:13" x14ac:dyDescent="0.3">
      <c r="C422" s="6"/>
      <c r="D422" s="6"/>
      <c r="E422" s="6"/>
      <c r="F422" s="3"/>
      <c r="G422" s="3"/>
      <c r="J422" s="14"/>
      <c r="K422" s="14"/>
      <c r="L422" s="14"/>
      <c r="M422" s="23"/>
    </row>
    <row r="423" spans="3:13" x14ac:dyDescent="0.3">
      <c r="C423" s="6"/>
      <c r="D423" s="6"/>
      <c r="E423" s="6"/>
      <c r="F423" s="3"/>
      <c r="G423" s="3"/>
      <c r="J423" s="14"/>
      <c r="K423" s="14"/>
      <c r="L423" s="14"/>
      <c r="M423" s="23"/>
    </row>
    <row r="424" spans="3:13" x14ac:dyDescent="0.3">
      <c r="C424" s="6"/>
      <c r="D424" s="6"/>
      <c r="E424" s="6"/>
      <c r="F424" s="3"/>
      <c r="G424" s="3"/>
      <c r="J424" s="14"/>
      <c r="K424" s="14"/>
      <c r="L424" s="14"/>
      <c r="M424" s="23"/>
    </row>
    <row r="425" spans="3:13" x14ac:dyDescent="0.3">
      <c r="C425" s="6"/>
      <c r="D425" s="6"/>
      <c r="E425" s="6"/>
      <c r="F425" s="3"/>
      <c r="G425" s="3"/>
      <c r="J425" s="14"/>
      <c r="K425" s="14"/>
      <c r="L425" s="14"/>
      <c r="M425" s="23"/>
    </row>
    <row r="426" spans="3:13" x14ac:dyDescent="0.3">
      <c r="C426" s="6"/>
      <c r="D426" s="6"/>
      <c r="E426" s="6"/>
      <c r="F426" s="3"/>
      <c r="G426" s="3"/>
      <c r="J426" s="14"/>
      <c r="K426" s="14"/>
      <c r="L426" s="14"/>
      <c r="M426" s="23"/>
    </row>
    <row r="427" spans="3:13" x14ac:dyDescent="0.3">
      <c r="D427" s="6"/>
      <c r="E427" s="6"/>
      <c r="F427" s="3"/>
      <c r="G427" s="3"/>
      <c r="J427" s="14"/>
      <c r="K427" s="14"/>
      <c r="L427" s="14"/>
      <c r="M427" s="23"/>
    </row>
    <row r="428" spans="3:13" x14ac:dyDescent="0.3">
      <c r="D428" s="6"/>
      <c r="E428" s="6"/>
      <c r="F428" s="3"/>
      <c r="G428" s="3"/>
      <c r="J428" s="14"/>
      <c r="K428" s="14"/>
      <c r="L428" s="14"/>
      <c r="M428" s="23"/>
    </row>
    <row r="429" spans="3:13" x14ac:dyDescent="0.3">
      <c r="D429" s="6"/>
      <c r="E429" s="6"/>
      <c r="G429" s="3"/>
      <c r="J429" s="14"/>
      <c r="K429" s="14"/>
      <c r="L429" s="14"/>
      <c r="M429" s="23"/>
    </row>
    <row r="430" spans="3:13" x14ac:dyDescent="0.3">
      <c r="D430" s="6"/>
      <c r="E430" s="6"/>
      <c r="G430" s="3"/>
      <c r="J430" s="14"/>
      <c r="K430" s="14"/>
      <c r="L430" s="14"/>
      <c r="M430" s="23"/>
    </row>
    <row r="431" spans="3:13" x14ac:dyDescent="0.3">
      <c r="C431" s="6"/>
      <c r="D431" s="6"/>
      <c r="E431" s="6"/>
      <c r="G431" s="3"/>
      <c r="J431" s="14"/>
      <c r="K431" s="14"/>
      <c r="L431" s="14"/>
      <c r="M431" s="23"/>
    </row>
    <row r="432" spans="3:13" x14ac:dyDescent="0.3">
      <c r="G432" s="3"/>
      <c r="J432" s="14"/>
      <c r="K432" s="14"/>
      <c r="L432" s="14"/>
      <c r="M432" s="23"/>
    </row>
    <row r="433" spans="3:13" x14ac:dyDescent="0.3">
      <c r="G433" s="3"/>
      <c r="J433" s="14"/>
      <c r="K433" s="14"/>
      <c r="L433" s="14"/>
      <c r="M433" s="23"/>
    </row>
    <row r="434" spans="3:13" x14ac:dyDescent="0.3">
      <c r="G434" s="3"/>
      <c r="J434" s="14"/>
      <c r="K434" s="14"/>
      <c r="L434" s="14"/>
      <c r="M434" s="23"/>
    </row>
    <row r="435" spans="3:13" x14ac:dyDescent="0.3">
      <c r="C435" s="6"/>
      <c r="D435" s="6"/>
      <c r="E435" s="6"/>
      <c r="F435" s="3"/>
      <c r="G435" s="3"/>
      <c r="J435" s="14"/>
      <c r="K435" s="14"/>
      <c r="L435" s="14"/>
      <c r="M435" s="23"/>
    </row>
    <row r="436" spans="3:13" x14ac:dyDescent="0.3">
      <c r="C436" s="6"/>
      <c r="D436" s="6"/>
      <c r="E436" s="6"/>
      <c r="F436" s="3"/>
      <c r="G436" s="3"/>
      <c r="J436" s="14"/>
      <c r="K436" s="14"/>
      <c r="L436" s="14"/>
      <c r="M436" s="23"/>
    </row>
    <row r="437" spans="3:13" x14ac:dyDescent="0.3">
      <c r="C437" s="6"/>
      <c r="D437" s="6"/>
      <c r="E437" s="6"/>
      <c r="F437" s="3"/>
      <c r="G437" s="3"/>
      <c r="J437" s="14"/>
      <c r="K437" s="14"/>
      <c r="L437" s="14"/>
      <c r="M437" s="23"/>
    </row>
    <row r="438" spans="3:13" x14ac:dyDescent="0.3">
      <c r="D438" s="6"/>
      <c r="E438" s="6"/>
      <c r="F438" s="3"/>
      <c r="G438" s="3"/>
      <c r="J438" s="14"/>
      <c r="K438" s="14"/>
      <c r="L438" s="14"/>
      <c r="M438" s="23"/>
    </row>
    <row r="439" spans="3:13" x14ac:dyDescent="0.3">
      <c r="C439" s="6"/>
      <c r="D439" s="6"/>
      <c r="E439" s="6"/>
      <c r="F439" s="3"/>
      <c r="G439" s="3"/>
      <c r="J439" s="14"/>
      <c r="K439" s="14"/>
      <c r="L439" s="14"/>
      <c r="M439" s="23"/>
    </row>
    <row r="440" spans="3:13" x14ac:dyDescent="0.3">
      <c r="G440" s="3"/>
      <c r="J440" s="14"/>
      <c r="K440" s="14"/>
      <c r="L440" s="14"/>
      <c r="M440" s="23"/>
    </row>
    <row r="441" spans="3:13" x14ac:dyDescent="0.3">
      <c r="C441" s="6"/>
      <c r="D441" s="6"/>
      <c r="E441" s="6"/>
      <c r="F441" s="3"/>
      <c r="G441" s="3"/>
      <c r="J441" s="14"/>
      <c r="K441" s="14"/>
      <c r="L441" s="14"/>
      <c r="M441" s="23"/>
    </row>
    <row r="442" spans="3:13" x14ac:dyDescent="0.3">
      <c r="C442" s="6"/>
      <c r="D442" s="6"/>
      <c r="E442" s="6"/>
      <c r="F442" s="3"/>
      <c r="G442" s="3"/>
      <c r="J442" s="14"/>
      <c r="K442" s="14"/>
      <c r="L442" s="14"/>
      <c r="M442" s="23"/>
    </row>
    <row r="443" spans="3:13" x14ac:dyDescent="0.3">
      <c r="G443" s="3"/>
      <c r="J443" s="14"/>
      <c r="K443" s="14"/>
      <c r="L443" s="14"/>
      <c r="M443" s="23"/>
    </row>
    <row r="444" spans="3:13" x14ac:dyDescent="0.3">
      <c r="G444" s="3"/>
      <c r="J444" s="14"/>
      <c r="K444" s="14"/>
      <c r="L444" s="14"/>
      <c r="M444" s="23"/>
    </row>
    <row r="445" spans="3:13" x14ac:dyDescent="0.3">
      <c r="D445" s="6"/>
      <c r="E445" s="6"/>
      <c r="G445" s="3"/>
      <c r="J445" s="14"/>
      <c r="K445" s="14"/>
      <c r="L445" s="14"/>
      <c r="M445" s="23"/>
    </row>
    <row r="446" spans="3:13" x14ac:dyDescent="0.3">
      <c r="C446" s="6"/>
      <c r="D446" s="6"/>
      <c r="E446" s="6"/>
      <c r="F446" s="3"/>
      <c r="G446" s="3"/>
      <c r="J446" s="14"/>
      <c r="K446" s="14"/>
      <c r="L446" s="14"/>
      <c r="M446" s="23"/>
    </row>
    <row r="447" spans="3:13" x14ac:dyDescent="0.3">
      <c r="C447" s="6"/>
      <c r="D447" s="6"/>
      <c r="E447" s="6"/>
      <c r="F447" s="3"/>
      <c r="G447" s="3"/>
      <c r="J447" s="14"/>
      <c r="K447" s="14"/>
      <c r="L447" s="14"/>
      <c r="M447" s="23"/>
    </row>
    <row r="448" spans="3:13" x14ac:dyDescent="0.3">
      <c r="D448" s="6"/>
      <c r="E448" s="6"/>
      <c r="F448" s="3"/>
      <c r="G448" s="3"/>
      <c r="J448" s="14"/>
      <c r="K448" s="14"/>
      <c r="L448" s="14"/>
      <c r="M448" s="23"/>
    </row>
    <row r="449" spans="3:13" x14ac:dyDescent="0.3">
      <c r="D449" s="6"/>
      <c r="E449" s="6"/>
      <c r="F449" s="3"/>
      <c r="G449" s="3"/>
      <c r="J449" s="14"/>
      <c r="K449" s="14"/>
      <c r="L449" s="14"/>
      <c r="M449" s="23"/>
    </row>
    <row r="450" spans="3:13" x14ac:dyDescent="0.3">
      <c r="C450" s="6"/>
      <c r="D450" s="6"/>
      <c r="E450" s="6"/>
      <c r="F450" s="3"/>
      <c r="G450" s="3"/>
      <c r="J450" s="14"/>
      <c r="K450" s="14"/>
      <c r="L450" s="14"/>
      <c r="M450" s="23"/>
    </row>
    <row r="451" spans="3:13" x14ac:dyDescent="0.3">
      <c r="C451" s="6"/>
      <c r="D451" s="6"/>
      <c r="E451" s="6"/>
      <c r="F451" s="3"/>
      <c r="G451" s="3"/>
      <c r="J451" s="14"/>
      <c r="K451" s="14"/>
      <c r="L451" s="14"/>
      <c r="M451" s="23"/>
    </row>
    <row r="452" spans="3:13" x14ac:dyDescent="0.3">
      <c r="D452" s="6"/>
      <c r="E452" s="6"/>
      <c r="F452" s="3"/>
      <c r="G452" s="3"/>
      <c r="J452" s="14"/>
      <c r="K452" s="14"/>
      <c r="L452" s="14"/>
      <c r="M452" s="23"/>
    </row>
    <row r="453" spans="3:13" x14ac:dyDescent="0.3">
      <c r="D453" s="6"/>
      <c r="E453" s="6"/>
      <c r="F453" s="3"/>
      <c r="G453" s="3"/>
      <c r="J453" s="14"/>
      <c r="K453" s="14"/>
      <c r="L453" s="14"/>
      <c r="M453" s="23"/>
    </row>
    <row r="454" spans="3:13" x14ac:dyDescent="0.3">
      <c r="C454" s="6"/>
      <c r="D454" s="6"/>
      <c r="E454" s="6"/>
      <c r="F454" s="3"/>
      <c r="G454" s="3"/>
      <c r="J454" s="14"/>
      <c r="K454" s="14"/>
      <c r="L454" s="14"/>
      <c r="M454" s="23"/>
    </row>
    <row r="455" spans="3:13" x14ac:dyDescent="0.3">
      <c r="D455" s="6"/>
      <c r="E455" s="6"/>
      <c r="F455" s="3"/>
      <c r="G455" s="3"/>
      <c r="J455" s="14"/>
      <c r="K455" s="14"/>
      <c r="L455" s="14"/>
      <c r="M455" s="23"/>
    </row>
    <row r="456" spans="3:13" x14ac:dyDescent="0.3">
      <c r="D456" s="6"/>
      <c r="E456" s="6"/>
      <c r="F456" s="3"/>
      <c r="G456" s="3"/>
      <c r="J456" s="14"/>
      <c r="K456" s="14"/>
      <c r="L456" s="14"/>
      <c r="M456" s="23"/>
    </row>
    <row r="457" spans="3:13" x14ac:dyDescent="0.3">
      <c r="D457" s="6"/>
      <c r="E457" s="6"/>
      <c r="F457" s="3"/>
      <c r="G457" s="3"/>
      <c r="J457" s="14"/>
      <c r="K457" s="14"/>
      <c r="L457" s="14"/>
      <c r="M457" s="23"/>
    </row>
    <row r="458" spans="3:13" x14ac:dyDescent="0.3">
      <c r="C458" s="6"/>
      <c r="D458" s="6"/>
      <c r="E458" s="6"/>
      <c r="F458" s="3"/>
      <c r="G458" s="3"/>
      <c r="J458" s="14"/>
      <c r="K458" s="14"/>
      <c r="L458" s="14"/>
      <c r="M458" s="23"/>
    </row>
    <row r="459" spans="3:13" x14ac:dyDescent="0.3">
      <c r="D459" s="6"/>
      <c r="E459" s="6"/>
      <c r="G459" s="3"/>
      <c r="J459" s="14"/>
      <c r="K459" s="14"/>
      <c r="L459" s="14"/>
      <c r="M459" s="23"/>
    </row>
    <row r="460" spans="3:13" x14ac:dyDescent="0.3">
      <c r="G460" s="3"/>
      <c r="J460" s="14"/>
      <c r="K460" s="14"/>
      <c r="L460" s="14"/>
      <c r="M460" s="23"/>
    </row>
    <row r="461" spans="3:13" x14ac:dyDescent="0.3">
      <c r="G461" s="3"/>
      <c r="J461" s="14"/>
      <c r="K461" s="14"/>
      <c r="L461" s="14"/>
      <c r="M461" s="23"/>
    </row>
    <row r="462" spans="3:13" x14ac:dyDescent="0.3">
      <c r="G462" s="3"/>
      <c r="J462" s="14"/>
      <c r="K462" s="14"/>
      <c r="L462" s="14"/>
      <c r="M462" s="23"/>
    </row>
    <row r="463" spans="3:13" x14ac:dyDescent="0.3">
      <c r="G463" s="3"/>
      <c r="J463" s="14"/>
      <c r="K463" s="14"/>
      <c r="L463" s="14"/>
      <c r="M463" s="23"/>
    </row>
    <row r="464" spans="3:13" x14ac:dyDescent="0.3">
      <c r="G464" s="3"/>
      <c r="J464" s="14"/>
      <c r="K464" s="14"/>
      <c r="L464" s="14"/>
      <c r="M464" s="23"/>
    </row>
    <row r="465" spans="3:13" x14ac:dyDescent="0.3">
      <c r="C465" s="6"/>
      <c r="D465" s="6"/>
      <c r="E465" s="6"/>
      <c r="F465" s="3"/>
      <c r="G465" s="3"/>
      <c r="J465" s="14"/>
      <c r="K465" s="14"/>
      <c r="L465" s="14"/>
      <c r="M465" s="23"/>
    </row>
    <row r="466" spans="3:13" x14ac:dyDescent="0.3">
      <c r="D466" s="6"/>
      <c r="E466" s="6"/>
      <c r="F466" s="3"/>
      <c r="G466" s="3"/>
      <c r="J466" s="14"/>
      <c r="K466" s="14"/>
      <c r="L466" s="14"/>
      <c r="M466" s="23"/>
    </row>
    <row r="467" spans="3:13" x14ac:dyDescent="0.3">
      <c r="D467" s="6"/>
      <c r="E467" s="6"/>
      <c r="F467" s="3"/>
      <c r="G467" s="3"/>
      <c r="J467" s="14"/>
      <c r="K467" s="14"/>
      <c r="L467" s="14"/>
      <c r="M467" s="23"/>
    </row>
    <row r="468" spans="3:13" x14ac:dyDescent="0.3">
      <c r="D468" s="6"/>
      <c r="E468" s="6"/>
      <c r="F468" s="3"/>
      <c r="G468" s="3"/>
      <c r="J468" s="14"/>
      <c r="K468" s="14"/>
      <c r="L468" s="14"/>
      <c r="M468" s="23"/>
    </row>
    <row r="469" spans="3:13" x14ac:dyDescent="0.3">
      <c r="C469" s="6"/>
      <c r="D469" s="6"/>
      <c r="E469" s="6"/>
      <c r="F469" s="3"/>
      <c r="G469" s="3"/>
      <c r="J469" s="14"/>
      <c r="K469" s="14"/>
      <c r="L469" s="14"/>
      <c r="M469" s="23"/>
    </row>
    <row r="470" spans="3:13" x14ac:dyDescent="0.3">
      <c r="C470" s="6"/>
      <c r="D470" s="6"/>
      <c r="E470" s="6"/>
      <c r="F470" s="3"/>
      <c r="G470" s="3"/>
      <c r="J470" s="14"/>
      <c r="K470" s="14"/>
      <c r="L470" s="14"/>
      <c r="M470" s="23"/>
    </row>
    <row r="471" spans="3:13" x14ac:dyDescent="0.3">
      <c r="D471" s="6"/>
      <c r="E471" s="6"/>
      <c r="F471" s="3"/>
      <c r="G471" s="3"/>
      <c r="J471" s="14"/>
      <c r="K471" s="14"/>
      <c r="L471" s="14"/>
      <c r="M471" s="23"/>
    </row>
    <row r="472" spans="3:13" x14ac:dyDescent="0.3">
      <c r="D472" s="6"/>
      <c r="E472" s="6"/>
      <c r="F472" s="3"/>
      <c r="G472" s="3"/>
      <c r="J472" s="14"/>
      <c r="K472" s="14"/>
      <c r="L472" s="14"/>
      <c r="M472" s="23"/>
    </row>
    <row r="473" spans="3:13" x14ac:dyDescent="0.3">
      <c r="C473" s="6"/>
      <c r="D473" s="6"/>
      <c r="E473" s="6"/>
      <c r="G473" s="3"/>
      <c r="J473" s="14"/>
      <c r="K473" s="14"/>
      <c r="L473" s="14"/>
      <c r="M473" s="23"/>
    </row>
    <row r="474" spans="3:13" x14ac:dyDescent="0.3">
      <c r="D474" s="6"/>
      <c r="E474" s="6"/>
      <c r="G474" s="3"/>
      <c r="J474" s="14"/>
      <c r="K474" s="14"/>
      <c r="L474" s="14"/>
      <c r="M474" s="23"/>
    </row>
    <row r="475" spans="3:13" x14ac:dyDescent="0.3">
      <c r="D475" s="6"/>
      <c r="E475" s="6"/>
      <c r="G475" s="3"/>
      <c r="J475" s="14"/>
      <c r="K475" s="14"/>
      <c r="L475" s="14"/>
      <c r="M475" s="23"/>
    </row>
    <row r="476" spans="3:13" x14ac:dyDescent="0.3">
      <c r="G476" s="3"/>
      <c r="J476" s="14"/>
      <c r="K476" s="14"/>
      <c r="L476" s="14"/>
      <c r="M476" s="23"/>
    </row>
    <row r="477" spans="3:13" x14ac:dyDescent="0.3">
      <c r="G477" s="3"/>
      <c r="J477" s="14"/>
      <c r="K477" s="14"/>
      <c r="L477" s="14"/>
      <c r="M477" s="23"/>
    </row>
    <row r="478" spans="3:13" x14ac:dyDescent="0.3">
      <c r="G478" s="3"/>
      <c r="J478" s="14"/>
      <c r="K478" s="14"/>
      <c r="L478" s="14"/>
      <c r="M478" s="23"/>
    </row>
    <row r="479" spans="3:13" x14ac:dyDescent="0.3">
      <c r="G479" s="3"/>
      <c r="J479" s="14"/>
      <c r="K479" s="14"/>
      <c r="L479" s="14"/>
      <c r="M479" s="23"/>
    </row>
    <row r="480" spans="3:13" x14ac:dyDescent="0.3">
      <c r="G480" s="3"/>
      <c r="J480" s="14"/>
      <c r="K480" s="14"/>
      <c r="L480" s="14"/>
      <c r="M480" s="23"/>
    </row>
    <row r="481" spans="3:13" x14ac:dyDescent="0.3">
      <c r="G481" s="3"/>
      <c r="J481" s="14"/>
      <c r="K481" s="14"/>
      <c r="L481" s="14"/>
      <c r="M481" s="23"/>
    </row>
    <row r="482" spans="3:13" x14ac:dyDescent="0.3">
      <c r="C482" s="6"/>
      <c r="D482" s="6"/>
      <c r="E482" s="6"/>
      <c r="F482" s="3"/>
      <c r="G482" s="3"/>
      <c r="J482" s="14"/>
      <c r="K482" s="14"/>
      <c r="L482" s="14"/>
      <c r="M482" s="23"/>
    </row>
    <row r="483" spans="3:13" x14ac:dyDescent="0.3">
      <c r="C483" s="6"/>
      <c r="D483" s="6"/>
      <c r="E483" s="6"/>
      <c r="G483" s="3"/>
      <c r="J483" s="14"/>
      <c r="K483" s="14"/>
      <c r="L483" s="14"/>
      <c r="M483" s="23"/>
    </row>
    <row r="484" spans="3:13" x14ac:dyDescent="0.3">
      <c r="G484" s="3"/>
      <c r="J484" s="14"/>
      <c r="K484" s="14"/>
      <c r="L484" s="14"/>
      <c r="M484" s="23"/>
    </row>
    <row r="485" spans="3:13" x14ac:dyDescent="0.3">
      <c r="G485" s="3"/>
      <c r="J485" s="14"/>
      <c r="K485" s="14"/>
      <c r="L485" s="14"/>
      <c r="M485" s="23"/>
    </row>
    <row r="486" spans="3:13" x14ac:dyDescent="0.3">
      <c r="G486" s="3"/>
      <c r="J486" s="14"/>
      <c r="K486" s="14"/>
      <c r="L486" s="14"/>
      <c r="M486" s="23"/>
    </row>
    <row r="487" spans="3:13" x14ac:dyDescent="0.3">
      <c r="D487" s="6"/>
      <c r="E487" s="6"/>
      <c r="F487" s="3"/>
      <c r="G487" s="3"/>
      <c r="J487" s="14"/>
      <c r="K487" s="14"/>
      <c r="L487" s="14"/>
      <c r="M487" s="23"/>
    </row>
    <row r="488" spans="3:13" x14ac:dyDescent="0.3">
      <c r="C488" s="6"/>
      <c r="D488" s="6"/>
      <c r="E488" s="6"/>
      <c r="F488" s="3"/>
      <c r="G488" s="3"/>
      <c r="J488" s="14"/>
      <c r="K488" s="14"/>
      <c r="L488" s="14"/>
      <c r="M488" s="23"/>
    </row>
    <row r="489" spans="3:13" x14ac:dyDescent="0.3">
      <c r="C489" s="6"/>
      <c r="D489" s="6"/>
      <c r="E489" s="6"/>
      <c r="F489" s="3"/>
      <c r="G489" s="3"/>
      <c r="J489" s="14"/>
      <c r="K489" s="14"/>
      <c r="L489" s="14"/>
      <c r="M489" s="23"/>
    </row>
    <row r="490" spans="3:13" x14ac:dyDescent="0.3">
      <c r="C490" s="6"/>
      <c r="D490" s="6"/>
      <c r="E490" s="6"/>
      <c r="F490" s="3"/>
      <c r="G490" s="3"/>
      <c r="J490" s="14"/>
      <c r="K490" s="14"/>
      <c r="L490" s="14"/>
      <c r="M490" s="23"/>
    </row>
    <row r="491" spans="3:13" x14ac:dyDescent="0.3">
      <c r="C491" s="6"/>
      <c r="D491" s="6"/>
      <c r="E491" s="6"/>
      <c r="F491" s="3"/>
      <c r="G491" s="3"/>
      <c r="J491" s="14"/>
      <c r="K491" s="14"/>
      <c r="L491" s="14"/>
      <c r="M491" s="23"/>
    </row>
    <row r="492" spans="3:13" x14ac:dyDescent="0.3">
      <c r="D492" s="6"/>
      <c r="E492" s="6"/>
      <c r="F492" s="3"/>
      <c r="G492" s="3"/>
      <c r="J492" s="14"/>
      <c r="K492" s="14"/>
      <c r="L492" s="14"/>
      <c r="M492" s="23"/>
    </row>
    <row r="493" spans="3:13" x14ac:dyDescent="0.3">
      <c r="C493" s="6"/>
      <c r="D493" s="6"/>
      <c r="E493" s="6"/>
      <c r="F493" s="3"/>
      <c r="G493" s="3"/>
      <c r="J493" s="14"/>
      <c r="K493" s="14"/>
      <c r="L493" s="14"/>
      <c r="M493" s="23"/>
    </row>
    <row r="494" spans="3:13" x14ac:dyDescent="0.3">
      <c r="C494" s="6"/>
      <c r="D494" s="6"/>
      <c r="E494" s="6"/>
      <c r="F494" s="3"/>
      <c r="G494" s="3"/>
      <c r="J494" s="14"/>
      <c r="K494" s="14"/>
      <c r="L494" s="14"/>
      <c r="M494" s="23"/>
    </row>
    <row r="495" spans="3:13" x14ac:dyDescent="0.3">
      <c r="C495" s="6"/>
      <c r="D495" s="6"/>
      <c r="E495" s="6"/>
      <c r="F495" s="3"/>
      <c r="G495" s="3"/>
      <c r="J495" s="14"/>
      <c r="K495" s="14"/>
      <c r="L495" s="14"/>
      <c r="M495" s="23"/>
    </row>
    <row r="496" spans="3:13" x14ac:dyDescent="0.3">
      <c r="C496" s="6"/>
      <c r="D496" s="6"/>
      <c r="E496" s="6"/>
      <c r="F496" s="3"/>
      <c r="G496" s="3"/>
      <c r="J496" s="14"/>
      <c r="K496" s="14"/>
      <c r="L496" s="14"/>
      <c r="M496" s="23"/>
    </row>
    <row r="497" spans="3:13" x14ac:dyDescent="0.3">
      <c r="D497" s="6"/>
      <c r="E497" s="6"/>
      <c r="F497" s="3"/>
      <c r="G497" s="3"/>
      <c r="J497" s="14"/>
      <c r="K497" s="14"/>
      <c r="L497" s="14"/>
      <c r="M497" s="23"/>
    </row>
    <row r="498" spans="3:13" x14ac:dyDescent="0.3">
      <c r="C498" s="6"/>
      <c r="D498" s="6"/>
      <c r="E498" s="6"/>
      <c r="F498" s="3"/>
      <c r="G498" s="3"/>
      <c r="J498" s="14"/>
      <c r="K498" s="14"/>
      <c r="L498" s="14"/>
      <c r="M498" s="23"/>
    </row>
    <row r="499" spans="3:13" x14ac:dyDescent="0.3">
      <c r="C499" s="6"/>
      <c r="D499" s="6"/>
      <c r="E499" s="6"/>
      <c r="F499" s="3"/>
      <c r="G499" s="3"/>
      <c r="J499" s="14"/>
      <c r="K499" s="14"/>
      <c r="L499" s="14"/>
      <c r="M499" s="23"/>
    </row>
    <row r="500" spans="3:13" x14ac:dyDescent="0.3">
      <c r="C500" s="6"/>
      <c r="D500" s="6"/>
      <c r="E500" s="6"/>
      <c r="F500" s="3"/>
      <c r="G500" s="3"/>
      <c r="J500" s="14"/>
      <c r="K500" s="14"/>
      <c r="L500" s="14"/>
      <c r="M500" s="23"/>
    </row>
    <row r="501" spans="3:13" x14ac:dyDescent="0.3">
      <c r="D501" s="6"/>
      <c r="E501" s="6"/>
      <c r="F501" s="3"/>
      <c r="G501" s="3"/>
      <c r="J501" s="14"/>
      <c r="K501" s="14"/>
      <c r="L501" s="14"/>
      <c r="M501" s="23"/>
    </row>
    <row r="502" spans="3:13" x14ac:dyDescent="0.3">
      <c r="C502" s="6"/>
      <c r="D502" s="6"/>
      <c r="E502" s="6"/>
      <c r="F502" s="3"/>
      <c r="G502" s="3"/>
      <c r="J502" s="14"/>
      <c r="K502" s="14"/>
      <c r="L502" s="14"/>
      <c r="M502" s="23"/>
    </row>
    <row r="503" spans="3:13" x14ac:dyDescent="0.3">
      <c r="C503" s="6"/>
      <c r="D503" s="6"/>
      <c r="E503" s="6"/>
      <c r="F503" s="3"/>
      <c r="G503" s="3"/>
      <c r="J503" s="14"/>
      <c r="K503" s="14"/>
      <c r="L503" s="14"/>
      <c r="M503" s="23"/>
    </row>
    <row r="504" spans="3:13" x14ac:dyDescent="0.3">
      <c r="D504" s="6"/>
      <c r="E504" s="6"/>
      <c r="F504" s="3"/>
      <c r="G504" s="3"/>
      <c r="J504" s="14"/>
      <c r="K504" s="14"/>
      <c r="L504" s="14"/>
      <c r="M504" s="23"/>
    </row>
    <row r="505" spans="3:13" x14ac:dyDescent="0.3">
      <c r="D505" s="6"/>
      <c r="E505" s="6"/>
      <c r="F505" s="3"/>
      <c r="G505" s="3"/>
      <c r="J505" s="14"/>
      <c r="K505" s="14"/>
      <c r="L505" s="14"/>
      <c r="M505" s="23"/>
    </row>
    <row r="506" spans="3:13" x14ac:dyDescent="0.3">
      <c r="D506" s="6"/>
      <c r="E506" s="6"/>
      <c r="F506" s="3"/>
      <c r="G506" s="3"/>
      <c r="J506" s="14"/>
      <c r="K506" s="14"/>
      <c r="L506" s="14"/>
      <c r="M506" s="23"/>
    </row>
    <row r="507" spans="3:13" x14ac:dyDescent="0.3">
      <c r="D507" s="6"/>
      <c r="E507" s="6"/>
      <c r="F507" s="3"/>
      <c r="G507" s="3"/>
      <c r="J507" s="14"/>
      <c r="K507" s="14"/>
      <c r="L507" s="14"/>
      <c r="M507" s="23"/>
    </row>
    <row r="508" spans="3:13" x14ac:dyDescent="0.3">
      <c r="C508" s="6"/>
      <c r="D508" s="6"/>
      <c r="E508" s="6"/>
      <c r="F508" s="3"/>
      <c r="G508" s="3"/>
      <c r="J508" s="14"/>
      <c r="K508" s="14"/>
      <c r="L508" s="14"/>
      <c r="M508" s="23"/>
    </row>
    <row r="509" spans="3:13" x14ac:dyDescent="0.3">
      <c r="C509" s="6"/>
      <c r="D509" s="6"/>
      <c r="E509" s="6"/>
      <c r="F509" s="3"/>
      <c r="G509" s="3"/>
      <c r="J509" s="14"/>
      <c r="K509" s="14"/>
      <c r="L509" s="14"/>
      <c r="M509" s="23"/>
    </row>
    <row r="510" spans="3:13" x14ac:dyDescent="0.3">
      <c r="C510" s="6"/>
      <c r="D510" s="6"/>
      <c r="E510" s="6"/>
      <c r="F510" s="3"/>
      <c r="G510" s="3"/>
      <c r="J510" s="14"/>
      <c r="K510" s="14"/>
      <c r="L510" s="14"/>
      <c r="M510" s="23"/>
    </row>
    <row r="511" spans="3:13" x14ac:dyDescent="0.3">
      <c r="C511" s="6"/>
      <c r="D511" s="6"/>
      <c r="E511" s="6"/>
      <c r="F511" s="3"/>
      <c r="G511" s="3"/>
      <c r="J511" s="14"/>
      <c r="K511" s="14"/>
      <c r="L511" s="14"/>
      <c r="M511" s="23"/>
    </row>
    <row r="512" spans="3:13" x14ac:dyDescent="0.3">
      <c r="D512" s="6"/>
      <c r="E512" s="6"/>
      <c r="F512" s="3"/>
      <c r="G512" s="3"/>
      <c r="J512" s="14"/>
      <c r="K512" s="14"/>
      <c r="L512" s="14"/>
      <c r="M512" s="23"/>
    </row>
    <row r="513" spans="3:13" x14ac:dyDescent="0.3">
      <c r="D513" s="6"/>
      <c r="E513" s="6"/>
      <c r="F513" s="3"/>
      <c r="G513" s="3"/>
      <c r="J513" s="14"/>
      <c r="K513" s="14"/>
      <c r="L513" s="14"/>
      <c r="M513" s="23"/>
    </row>
    <row r="514" spans="3:13" x14ac:dyDescent="0.3">
      <c r="D514" s="6"/>
      <c r="E514" s="6"/>
      <c r="F514" s="3"/>
      <c r="G514" s="3"/>
      <c r="J514" s="14"/>
      <c r="K514" s="14"/>
      <c r="L514" s="14"/>
      <c r="M514" s="23"/>
    </row>
    <row r="515" spans="3:13" x14ac:dyDescent="0.3">
      <c r="C515" s="6"/>
      <c r="D515" s="6"/>
      <c r="E515" s="6"/>
      <c r="F515" s="3"/>
      <c r="G515" s="3"/>
      <c r="J515" s="14"/>
      <c r="K515" s="14"/>
      <c r="L515" s="14"/>
      <c r="M515" s="23"/>
    </row>
    <row r="516" spans="3:13" x14ac:dyDescent="0.3">
      <c r="C516" s="6"/>
      <c r="D516" s="6"/>
      <c r="E516" s="6"/>
      <c r="F516" s="3"/>
      <c r="G516" s="3"/>
      <c r="J516" s="14"/>
      <c r="K516" s="14"/>
      <c r="L516" s="14"/>
      <c r="M516" s="23"/>
    </row>
    <row r="517" spans="3:13" x14ac:dyDescent="0.3">
      <c r="C517" s="6"/>
      <c r="D517" s="6"/>
      <c r="E517" s="6"/>
      <c r="F517" s="3"/>
      <c r="G517" s="3"/>
      <c r="J517" s="14"/>
      <c r="K517" s="14"/>
      <c r="L517" s="14"/>
      <c r="M517" s="23"/>
    </row>
    <row r="518" spans="3:13" x14ac:dyDescent="0.3">
      <c r="D518" s="6"/>
      <c r="E518" s="6"/>
      <c r="G518" s="3"/>
      <c r="J518" s="14"/>
      <c r="K518" s="14"/>
      <c r="L518" s="14"/>
      <c r="M518" s="23"/>
    </row>
    <row r="519" spans="3:13" x14ac:dyDescent="0.3">
      <c r="C519" s="6"/>
      <c r="D519" s="6"/>
      <c r="E519" s="6"/>
      <c r="G519" s="3"/>
      <c r="J519" s="14"/>
      <c r="K519" s="14"/>
      <c r="L519" s="14"/>
      <c r="M519" s="23"/>
    </row>
    <row r="520" spans="3:13" x14ac:dyDescent="0.3">
      <c r="D520" s="6"/>
      <c r="E520" s="6"/>
      <c r="G520" s="3"/>
      <c r="J520" s="14"/>
      <c r="K520" s="14"/>
      <c r="L520" s="14"/>
      <c r="M520" s="23"/>
    </row>
    <row r="521" spans="3:13" x14ac:dyDescent="0.3">
      <c r="C521" s="6"/>
      <c r="D521" s="6"/>
      <c r="E521" s="6"/>
      <c r="G521" s="3"/>
      <c r="J521" s="14"/>
      <c r="K521" s="14"/>
      <c r="L521" s="14"/>
      <c r="M521" s="23"/>
    </row>
    <row r="522" spans="3:13" x14ac:dyDescent="0.3">
      <c r="D522" s="6"/>
      <c r="E522" s="6"/>
      <c r="G522" s="3"/>
      <c r="J522" s="14"/>
      <c r="K522" s="14"/>
      <c r="L522" s="14"/>
      <c r="M522" s="23"/>
    </row>
    <row r="523" spans="3:13" x14ac:dyDescent="0.3">
      <c r="C523" s="6"/>
      <c r="D523" s="6"/>
      <c r="E523" s="6"/>
      <c r="G523" s="3"/>
      <c r="J523" s="14"/>
      <c r="K523" s="14"/>
      <c r="L523" s="14"/>
      <c r="M523" s="23"/>
    </row>
    <row r="524" spans="3:13" x14ac:dyDescent="0.3">
      <c r="C524" s="6"/>
      <c r="D524" s="6"/>
      <c r="E524" s="6"/>
      <c r="G524" s="3"/>
      <c r="J524" s="14"/>
      <c r="K524" s="14"/>
      <c r="L524" s="14"/>
      <c r="M524" s="23"/>
    </row>
    <row r="525" spans="3:13" x14ac:dyDescent="0.3">
      <c r="C525" s="6"/>
      <c r="D525" s="6"/>
      <c r="E525" s="6"/>
      <c r="G525" s="3"/>
      <c r="J525" s="14"/>
      <c r="K525" s="14"/>
      <c r="L525" s="14"/>
      <c r="M525" s="23"/>
    </row>
    <row r="526" spans="3:13" x14ac:dyDescent="0.3">
      <c r="D526" s="6"/>
      <c r="E526" s="6"/>
      <c r="G526" s="3"/>
      <c r="J526" s="14"/>
      <c r="K526" s="14"/>
      <c r="L526" s="14"/>
      <c r="M526" s="23"/>
    </row>
    <row r="527" spans="3:13" x14ac:dyDescent="0.3">
      <c r="C527" s="6"/>
      <c r="D527" s="6"/>
      <c r="E527" s="6"/>
      <c r="G527" s="3"/>
      <c r="J527" s="14"/>
      <c r="K527" s="14"/>
      <c r="L527" s="14"/>
      <c r="M527" s="23"/>
    </row>
    <row r="528" spans="3:13" x14ac:dyDescent="0.3">
      <c r="C528" s="6"/>
      <c r="D528" s="6"/>
      <c r="E528" s="6"/>
      <c r="G528" s="3"/>
      <c r="J528" s="14"/>
      <c r="K528" s="14"/>
      <c r="L528" s="14"/>
      <c r="M528" s="23"/>
    </row>
    <row r="529" spans="3:13" x14ac:dyDescent="0.3">
      <c r="D529" s="6"/>
      <c r="E529" s="6"/>
      <c r="G529" s="3"/>
      <c r="J529" s="14"/>
      <c r="K529" s="14"/>
      <c r="L529" s="14"/>
      <c r="M529" s="23"/>
    </row>
    <row r="530" spans="3:13" x14ac:dyDescent="0.3">
      <c r="D530" s="6"/>
      <c r="E530" s="6"/>
      <c r="G530" s="3"/>
      <c r="J530" s="14"/>
      <c r="K530" s="14"/>
      <c r="L530" s="14"/>
      <c r="M530" s="23"/>
    </row>
    <row r="531" spans="3:13" x14ac:dyDescent="0.3">
      <c r="C531" s="6"/>
      <c r="D531" s="6"/>
      <c r="E531" s="6"/>
      <c r="G531" s="3"/>
      <c r="J531" s="14"/>
      <c r="K531" s="14"/>
      <c r="L531" s="14"/>
      <c r="M531" s="23"/>
    </row>
    <row r="532" spans="3:13" x14ac:dyDescent="0.3">
      <c r="E532" s="6"/>
      <c r="G532" s="3"/>
      <c r="J532" s="14"/>
      <c r="K532" s="14"/>
      <c r="L532" s="14"/>
      <c r="M532" s="23"/>
    </row>
    <row r="533" spans="3:13" x14ac:dyDescent="0.3">
      <c r="D533" s="6"/>
      <c r="E533" s="6"/>
      <c r="G533" s="3"/>
      <c r="J533" s="14"/>
      <c r="K533" s="14"/>
      <c r="L533" s="14"/>
      <c r="M533" s="23"/>
    </row>
    <row r="534" spans="3:13" x14ac:dyDescent="0.3">
      <c r="C534" s="6"/>
      <c r="D534" s="6"/>
      <c r="E534" s="6"/>
      <c r="G534" s="3"/>
      <c r="J534" s="14"/>
      <c r="K534" s="14"/>
      <c r="L534" s="14"/>
      <c r="M534" s="23"/>
    </row>
    <row r="535" spans="3:13" x14ac:dyDescent="0.3">
      <c r="D535" s="6"/>
      <c r="E535" s="6"/>
      <c r="G535" s="3"/>
      <c r="J535" s="14"/>
      <c r="K535" s="14"/>
      <c r="L535" s="14"/>
      <c r="M535" s="23"/>
    </row>
    <row r="536" spans="3:13" x14ac:dyDescent="0.3">
      <c r="D536" s="6"/>
      <c r="E536" s="6"/>
      <c r="G536" s="3"/>
      <c r="J536" s="14"/>
      <c r="K536" s="14"/>
      <c r="L536" s="14"/>
      <c r="M536" s="23"/>
    </row>
    <row r="537" spans="3:13" x14ac:dyDescent="0.3">
      <c r="D537" s="6"/>
      <c r="E537" s="6"/>
      <c r="G537" s="3"/>
      <c r="J537" s="14"/>
      <c r="K537" s="14"/>
      <c r="L537" s="14"/>
      <c r="M537" s="23"/>
    </row>
    <row r="538" spans="3:13" x14ac:dyDescent="0.3">
      <c r="D538" s="6"/>
      <c r="E538" s="6"/>
      <c r="G538" s="3"/>
      <c r="J538" s="14"/>
      <c r="K538" s="14"/>
      <c r="L538" s="14"/>
      <c r="M538" s="23"/>
    </row>
    <row r="539" spans="3:13" x14ac:dyDescent="0.3">
      <c r="C539" s="6"/>
      <c r="D539" s="6"/>
      <c r="E539" s="6"/>
      <c r="G539" s="3"/>
      <c r="J539" s="14"/>
      <c r="K539" s="14"/>
      <c r="L539" s="14"/>
      <c r="M539" s="23"/>
    </row>
    <row r="540" spans="3:13" x14ac:dyDescent="0.3">
      <c r="C540" s="6"/>
      <c r="D540" s="6"/>
      <c r="E540" s="6"/>
      <c r="G540" s="3"/>
      <c r="J540" s="14"/>
      <c r="K540" s="14"/>
      <c r="L540" s="14"/>
      <c r="M540" s="23"/>
    </row>
    <row r="541" spans="3:13" x14ac:dyDescent="0.3">
      <c r="C541" s="6"/>
      <c r="D541" s="6"/>
      <c r="E541" s="6"/>
      <c r="G541" s="3"/>
      <c r="J541" s="14"/>
      <c r="K541" s="14"/>
      <c r="L541" s="14"/>
      <c r="M541" s="23"/>
    </row>
    <row r="542" spans="3:13" x14ac:dyDescent="0.3">
      <c r="C542" s="6"/>
      <c r="D542" s="6"/>
      <c r="E542" s="6"/>
      <c r="G542" s="3"/>
      <c r="J542" s="14"/>
      <c r="K542" s="14"/>
      <c r="L542" s="14"/>
      <c r="M542" s="23"/>
    </row>
    <row r="543" spans="3:13" x14ac:dyDescent="0.3">
      <c r="C543" s="6"/>
      <c r="D543" s="6"/>
      <c r="E543" s="6"/>
      <c r="G543" s="3"/>
      <c r="J543" s="14"/>
      <c r="K543" s="14"/>
      <c r="L543" s="14"/>
      <c r="M543" s="23"/>
    </row>
    <row r="544" spans="3:13" x14ac:dyDescent="0.3">
      <c r="C544" s="6"/>
      <c r="D544" s="6"/>
      <c r="E544" s="6"/>
      <c r="G544" s="3"/>
      <c r="J544" s="14"/>
      <c r="K544" s="14"/>
      <c r="L544" s="14"/>
      <c r="M544" s="23"/>
    </row>
    <row r="545" spans="3:13" x14ac:dyDescent="0.3">
      <c r="C545" s="6"/>
      <c r="D545" s="6"/>
      <c r="E545" s="6"/>
      <c r="G545" s="3"/>
      <c r="J545" s="14"/>
      <c r="K545" s="14"/>
      <c r="L545" s="14"/>
      <c r="M545" s="23"/>
    </row>
    <row r="546" spans="3:13" x14ac:dyDescent="0.3">
      <c r="D546" s="6"/>
      <c r="E546" s="6"/>
      <c r="G546" s="3"/>
      <c r="J546" s="14"/>
      <c r="K546" s="14"/>
      <c r="L546" s="14"/>
      <c r="M546" s="23"/>
    </row>
    <row r="547" spans="3:13" x14ac:dyDescent="0.3">
      <c r="C547" s="6"/>
      <c r="D547" s="6"/>
      <c r="E547" s="6"/>
      <c r="G547" s="3"/>
      <c r="J547" s="14"/>
      <c r="K547" s="14"/>
      <c r="L547" s="14"/>
      <c r="M547" s="23"/>
    </row>
    <row r="548" spans="3:13" x14ac:dyDescent="0.3">
      <c r="D548" s="6"/>
      <c r="E548" s="6"/>
      <c r="G548" s="3"/>
      <c r="J548" s="14"/>
      <c r="K548" s="14"/>
      <c r="L548" s="14"/>
      <c r="M548" s="23"/>
    </row>
    <row r="549" spans="3:13" x14ac:dyDescent="0.3">
      <c r="D549" s="6"/>
      <c r="E549" s="6"/>
      <c r="G549" s="3"/>
      <c r="J549" s="14"/>
      <c r="K549" s="14"/>
      <c r="L549" s="14"/>
      <c r="M549" s="23"/>
    </row>
    <row r="550" spans="3:13" x14ac:dyDescent="0.3">
      <c r="C550" s="6"/>
      <c r="D550" s="6"/>
      <c r="E550" s="6"/>
      <c r="G550" s="3"/>
      <c r="J550" s="14"/>
      <c r="K550" s="14"/>
      <c r="L550" s="14"/>
      <c r="M550" s="23"/>
    </row>
    <row r="551" spans="3:13" x14ac:dyDescent="0.3">
      <c r="D551" s="6"/>
      <c r="E551" s="6"/>
      <c r="G551" s="3"/>
      <c r="J551" s="14"/>
      <c r="K551" s="14"/>
      <c r="L551" s="14"/>
      <c r="M551" s="23"/>
    </row>
    <row r="552" spans="3:13" x14ac:dyDescent="0.3">
      <c r="C552" s="6"/>
      <c r="D552" s="6"/>
      <c r="E552" s="6"/>
      <c r="G552" s="3"/>
      <c r="J552" s="14"/>
      <c r="K552" s="14"/>
      <c r="L552" s="14"/>
      <c r="M552" s="23"/>
    </row>
    <row r="553" spans="3:13" x14ac:dyDescent="0.3">
      <c r="D553" s="6"/>
      <c r="E553" s="6"/>
      <c r="G553" s="3"/>
      <c r="J553" s="14"/>
      <c r="K553" s="14"/>
      <c r="L553" s="14"/>
      <c r="M553" s="23"/>
    </row>
    <row r="554" spans="3:13" x14ac:dyDescent="0.3">
      <c r="C554" s="6"/>
      <c r="D554" s="6"/>
      <c r="E554" s="6"/>
      <c r="G554" s="3"/>
      <c r="J554" s="14"/>
      <c r="K554" s="14"/>
      <c r="L554" s="14"/>
      <c r="M554" s="23"/>
    </row>
    <row r="555" spans="3:13" x14ac:dyDescent="0.3">
      <c r="G555" s="3"/>
      <c r="J555" s="14"/>
      <c r="K555" s="14"/>
      <c r="L555" s="14"/>
      <c r="M555" s="23"/>
    </row>
    <row r="556" spans="3:13" x14ac:dyDescent="0.3">
      <c r="G556" s="3"/>
      <c r="J556" s="14"/>
      <c r="K556" s="14"/>
      <c r="L556" s="14"/>
      <c r="M556" s="23"/>
    </row>
    <row r="557" spans="3:13" x14ac:dyDescent="0.3">
      <c r="G557" s="3"/>
      <c r="J557" s="14"/>
      <c r="K557" s="14"/>
      <c r="L557" s="14"/>
      <c r="M557" s="23"/>
    </row>
    <row r="558" spans="3:13" x14ac:dyDescent="0.3">
      <c r="G558" s="3"/>
      <c r="J558" s="14"/>
      <c r="K558" s="14"/>
      <c r="L558" s="14"/>
      <c r="M558" s="23"/>
    </row>
    <row r="559" spans="3:13" x14ac:dyDescent="0.3">
      <c r="G559" s="3"/>
      <c r="J559" s="14"/>
      <c r="K559" s="14"/>
      <c r="L559" s="14"/>
      <c r="M559" s="23"/>
    </row>
    <row r="560" spans="3:13" x14ac:dyDescent="0.3">
      <c r="G560" s="3"/>
      <c r="J560" s="14"/>
      <c r="K560" s="14"/>
      <c r="L560" s="14"/>
      <c r="M560" s="23"/>
    </row>
    <row r="561" spans="7:13" x14ac:dyDescent="0.3">
      <c r="G561" s="3"/>
      <c r="J561" s="14"/>
      <c r="K561" s="14"/>
      <c r="L561" s="14"/>
      <c r="M561" s="23"/>
    </row>
    <row r="562" spans="7:13" x14ac:dyDescent="0.3">
      <c r="G562" s="3"/>
      <c r="J562" s="14"/>
      <c r="K562" s="14"/>
      <c r="L562" s="14"/>
      <c r="M562" s="23"/>
    </row>
    <row r="563" spans="7:13" x14ac:dyDescent="0.3">
      <c r="G563" s="3"/>
      <c r="J563" s="14"/>
      <c r="K563" s="14"/>
      <c r="L563" s="14"/>
      <c r="M563" s="23"/>
    </row>
    <row r="564" spans="7:13" x14ac:dyDescent="0.3">
      <c r="G564" s="3"/>
      <c r="J564" s="14"/>
      <c r="K564" s="14"/>
      <c r="L564" s="14"/>
      <c r="M564" s="23"/>
    </row>
    <row r="565" spans="7:13" x14ac:dyDescent="0.3">
      <c r="G565" s="3"/>
      <c r="J565" s="14"/>
      <c r="K565" s="14"/>
      <c r="L565" s="14"/>
      <c r="M565" s="23"/>
    </row>
    <row r="566" spans="7:13" x14ac:dyDescent="0.3">
      <c r="G566" s="3"/>
      <c r="J566" s="14"/>
      <c r="K566" s="14"/>
      <c r="L566" s="14"/>
      <c r="M566" s="23"/>
    </row>
    <row r="567" spans="7:13" x14ac:dyDescent="0.3">
      <c r="G567" s="3"/>
      <c r="J567" s="14"/>
      <c r="K567" s="14"/>
      <c r="L567" s="14"/>
      <c r="M567" s="23"/>
    </row>
    <row r="568" spans="7:13" x14ac:dyDescent="0.3">
      <c r="G568" s="3"/>
      <c r="J568" s="14"/>
      <c r="K568" s="14"/>
      <c r="L568" s="14"/>
      <c r="M568" s="23"/>
    </row>
    <row r="569" spans="7:13" x14ac:dyDescent="0.3">
      <c r="G569" s="3"/>
      <c r="J569" s="14"/>
      <c r="K569" s="14"/>
      <c r="L569" s="14"/>
      <c r="M569" s="23"/>
    </row>
    <row r="570" spans="7:13" x14ac:dyDescent="0.3">
      <c r="G570" s="3"/>
      <c r="J570" s="14"/>
      <c r="K570" s="14"/>
      <c r="L570" s="14"/>
      <c r="M570" s="23"/>
    </row>
    <row r="571" spans="7:13" x14ac:dyDescent="0.3">
      <c r="G571" s="3"/>
      <c r="J571" s="14"/>
      <c r="K571" s="14"/>
      <c r="L571" s="14"/>
      <c r="M571" s="23"/>
    </row>
    <row r="572" spans="7:13" x14ac:dyDescent="0.3">
      <c r="G572" s="3"/>
      <c r="J572" s="14"/>
      <c r="K572" s="14"/>
      <c r="L572" s="14"/>
      <c r="M572" s="23"/>
    </row>
    <row r="573" spans="7:13" x14ac:dyDescent="0.3">
      <c r="G573" s="3"/>
      <c r="J573" s="14"/>
      <c r="K573" s="14"/>
      <c r="L573" s="14"/>
      <c r="M573" s="23"/>
    </row>
    <row r="574" spans="7:13" x14ac:dyDescent="0.3">
      <c r="G574" s="3"/>
      <c r="J574" s="14"/>
      <c r="K574" s="14"/>
      <c r="L574" s="14"/>
      <c r="M574" s="23"/>
    </row>
    <row r="575" spans="7:13" x14ac:dyDescent="0.3">
      <c r="G575" s="3"/>
      <c r="J575" s="14"/>
      <c r="K575" s="14"/>
      <c r="L575" s="14"/>
      <c r="M575" s="23"/>
    </row>
    <row r="576" spans="7:13" x14ac:dyDescent="0.3">
      <c r="G576" s="3"/>
      <c r="J576" s="14"/>
      <c r="K576" s="14"/>
      <c r="L576" s="14"/>
      <c r="M576" s="23"/>
    </row>
    <row r="577" spans="7:13" x14ac:dyDescent="0.3">
      <c r="G577" s="3"/>
      <c r="J577" s="14"/>
      <c r="K577" s="14"/>
      <c r="L577" s="14"/>
      <c r="M577" s="23"/>
    </row>
    <row r="578" spans="7:13" x14ac:dyDescent="0.3">
      <c r="G578" s="3"/>
      <c r="J578" s="14"/>
      <c r="K578" s="14"/>
      <c r="L578" s="14"/>
      <c r="M578" s="23"/>
    </row>
    <row r="579" spans="7:13" x14ac:dyDescent="0.3">
      <c r="G579" s="3"/>
      <c r="J579" s="14"/>
      <c r="K579" s="14"/>
      <c r="L579" s="14"/>
      <c r="M579" s="23"/>
    </row>
    <row r="580" spans="7:13" x14ac:dyDescent="0.3">
      <c r="G580" s="3"/>
      <c r="J580" s="14"/>
      <c r="K580" s="14"/>
      <c r="L580" s="14"/>
      <c r="M580" s="23"/>
    </row>
    <row r="581" spans="7:13" x14ac:dyDescent="0.3">
      <c r="G581" s="3"/>
      <c r="J581" s="14"/>
      <c r="K581" s="14"/>
      <c r="L581" s="14"/>
      <c r="M581" s="23"/>
    </row>
    <row r="582" spans="7:13" x14ac:dyDescent="0.3">
      <c r="G582" s="3"/>
      <c r="J582" s="14"/>
      <c r="K582" s="14"/>
      <c r="L582" s="14"/>
      <c r="M582" s="23"/>
    </row>
    <row r="583" spans="7:13" x14ac:dyDescent="0.3">
      <c r="G583" s="3"/>
      <c r="J583" s="14"/>
      <c r="K583" s="14"/>
      <c r="L583" s="14"/>
      <c r="M583" s="23"/>
    </row>
    <row r="584" spans="7:13" x14ac:dyDescent="0.3">
      <c r="G584" s="3"/>
      <c r="J584" s="14"/>
      <c r="K584" s="14"/>
      <c r="L584" s="14"/>
      <c r="M584" s="23"/>
    </row>
    <row r="585" spans="7:13" x14ac:dyDescent="0.3">
      <c r="G585" s="3"/>
      <c r="J585" s="14"/>
      <c r="K585" s="14"/>
      <c r="L585" s="14"/>
      <c r="M585" s="23"/>
    </row>
    <row r="586" spans="7:13" x14ac:dyDescent="0.3">
      <c r="G586" s="3"/>
      <c r="J586" s="14"/>
      <c r="K586" s="14"/>
      <c r="L586" s="14"/>
      <c r="M586" s="23"/>
    </row>
    <row r="587" spans="7:13" x14ac:dyDescent="0.3">
      <c r="G587" s="3"/>
      <c r="J587" s="14"/>
      <c r="K587" s="14"/>
      <c r="L587" s="14"/>
      <c r="M587" s="23"/>
    </row>
    <row r="588" spans="7:13" x14ac:dyDescent="0.3">
      <c r="G588" s="3"/>
      <c r="J588" s="14"/>
      <c r="K588" s="14"/>
      <c r="L588" s="14"/>
      <c r="M588" s="23"/>
    </row>
    <row r="589" spans="7:13" x14ac:dyDescent="0.3">
      <c r="G589" s="3"/>
      <c r="J589" s="14"/>
      <c r="K589" s="14"/>
      <c r="L589" s="14"/>
      <c r="M589" s="23"/>
    </row>
    <row r="590" spans="7:13" x14ac:dyDescent="0.3">
      <c r="G590" s="3"/>
      <c r="J590" s="14"/>
      <c r="K590" s="14"/>
      <c r="L590" s="14"/>
      <c r="M590" s="23"/>
    </row>
    <row r="591" spans="7:13" x14ac:dyDescent="0.3">
      <c r="G591" s="3"/>
      <c r="J591" s="14"/>
      <c r="K591" s="14"/>
      <c r="L591" s="14"/>
      <c r="M591" s="23"/>
    </row>
    <row r="592" spans="7:13" x14ac:dyDescent="0.3">
      <c r="G592" s="3"/>
      <c r="J592" s="14"/>
      <c r="K592" s="14"/>
      <c r="L592" s="14"/>
      <c r="M592" s="23"/>
    </row>
    <row r="593" spans="2:13" x14ac:dyDescent="0.3">
      <c r="G593" s="3"/>
      <c r="J593" s="14"/>
      <c r="K593" s="14"/>
      <c r="L593" s="14"/>
      <c r="M593" s="23"/>
    </row>
    <row r="594" spans="2:13" x14ac:dyDescent="0.3">
      <c r="G594" s="3"/>
      <c r="J594" s="14"/>
      <c r="K594" s="14"/>
      <c r="L594" s="14"/>
      <c r="M594" s="23"/>
    </row>
    <row r="595" spans="2:13" x14ac:dyDescent="0.3">
      <c r="G595" s="3"/>
      <c r="J595" s="14"/>
      <c r="K595" s="14"/>
      <c r="L595" s="14"/>
      <c r="M595" s="23"/>
    </row>
    <row r="596" spans="2:13" x14ac:dyDescent="0.3">
      <c r="G596" s="3"/>
      <c r="J596" s="14"/>
      <c r="K596" s="14"/>
      <c r="L596" s="14"/>
      <c r="M596" s="23"/>
    </row>
    <row r="597" spans="2:13" x14ac:dyDescent="0.3">
      <c r="G597" s="3"/>
      <c r="J597" s="14"/>
      <c r="K597" s="14"/>
      <c r="L597" s="14"/>
      <c r="M597" s="23"/>
    </row>
    <row r="598" spans="2:13" x14ac:dyDescent="0.3">
      <c r="G598" s="3"/>
      <c r="J598" s="14"/>
      <c r="K598" s="14"/>
      <c r="L598" s="14"/>
      <c r="M598" s="23"/>
    </row>
    <row r="599" spans="2:13" x14ac:dyDescent="0.3">
      <c r="B599" s="5"/>
      <c r="D599" s="6"/>
      <c r="E599" s="6"/>
      <c r="G599" s="3"/>
      <c r="J599" s="14"/>
      <c r="K599" s="14"/>
      <c r="L599" s="14"/>
      <c r="M599" s="23"/>
    </row>
    <row r="600" spans="2:13" x14ac:dyDescent="0.3">
      <c r="D600" s="6"/>
      <c r="E600" s="6"/>
      <c r="G600" s="3"/>
      <c r="J600" s="14"/>
      <c r="K600" s="14"/>
      <c r="L600" s="14"/>
      <c r="M600" s="23"/>
    </row>
    <row r="601" spans="2:13" x14ac:dyDescent="0.3">
      <c r="C601" s="6"/>
      <c r="D601" s="6"/>
      <c r="E601" s="6"/>
      <c r="G601" s="3"/>
      <c r="J601" s="14"/>
      <c r="K601" s="14"/>
      <c r="L601" s="14"/>
      <c r="M601" s="23"/>
    </row>
    <row r="602" spans="2:13" x14ac:dyDescent="0.3">
      <c r="D602" s="6"/>
      <c r="E602" s="6"/>
      <c r="G602" s="3"/>
      <c r="J602" s="14"/>
      <c r="K602" s="14"/>
      <c r="L602" s="14"/>
      <c r="M602" s="23"/>
    </row>
    <row r="603" spans="2:13" x14ac:dyDescent="0.3">
      <c r="E603" s="6"/>
      <c r="G603" s="3"/>
      <c r="J603" s="14"/>
      <c r="K603" s="14"/>
      <c r="L603" s="14"/>
      <c r="M603" s="23"/>
    </row>
    <row r="604" spans="2:13" x14ac:dyDescent="0.3">
      <c r="E604" s="6"/>
      <c r="G604" s="3"/>
      <c r="J604" s="14"/>
      <c r="K604" s="14"/>
      <c r="L604" s="14"/>
      <c r="M604" s="23"/>
    </row>
    <row r="605" spans="2:13" x14ac:dyDescent="0.3">
      <c r="B605" s="8"/>
      <c r="C605" s="6"/>
      <c r="D605" s="6"/>
      <c r="E605" s="6"/>
      <c r="G605" s="3"/>
      <c r="J605" s="14"/>
      <c r="K605" s="14"/>
      <c r="L605" s="14"/>
      <c r="M605" s="23"/>
    </row>
    <row r="606" spans="2:13" x14ac:dyDescent="0.3">
      <c r="B606" s="8"/>
      <c r="E606" s="6"/>
      <c r="G606" s="3"/>
      <c r="J606" s="14"/>
      <c r="K606" s="14"/>
      <c r="L606" s="14"/>
      <c r="M606" s="23"/>
    </row>
    <row r="607" spans="2:13" x14ac:dyDescent="0.3">
      <c r="D607" s="6"/>
      <c r="E607" s="6"/>
      <c r="G607" s="3"/>
      <c r="J607" s="14"/>
      <c r="K607" s="14"/>
      <c r="L607" s="14"/>
      <c r="M607" s="23"/>
    </row>
    <row r="608" spans="2:13" x14ac:dyDescent="0.3">
      <c r="B608" s="8"/>
      <c r="D608" s="6"/>
      <c r="E608" s="6"/>
      <c r="G608" s="3"/>
      <c r="J608" s="14"/>
      <c r="K608" s="14"/>
      <c r="L608" s="14"/>
      <c r="M608" s="23"/>
    </row>
    <row r="609" spans="2:13" x14ac:dyDescent="0.3">
      <c r="D609" s="6"/>
      <c r="E609" s="6"/>
      <c r="G609" s="3"/>
      <c r="J609" s="14"/>
      <c r="K609" s="14"/>
      <c r="L609" s="14"/>
      <c r="M609" s="23"/>
    </row>
    <row r="610" spans="2:13" x14ac:dyDescent="0.3">
      <c r="D610" s="6"/>
      <c r="E610" s="6"/>
      <c r="G610" s="3"/>
      <c r="I610" s="1"/>
      <c r="J610" s="14"/>
      <c r="K610" s="14"/>
      <c r="L610" s="14"/>
      <c r="M610" s="23"/>
    </row>
    <row r="611" spans="2:13" x14ac:dyDescent="0.3">
      <c r="E611" s="6"/>
      <c r="G611" s="3"/>
      <c r="I611" s="1"/>
      <c r="J611" s="14"/>
      <c r="K611" s="14"/>
      <c r="L611" s="14"/>
      <c r="M611" s="23"/>
    </row>
    <row r="612" spans="2:13" x14ac:dyDescent="0.3">
      <c r="D612" s="6"/>
      <c r="E612" s="6"/>
      <c r="G612" s="3"/>
      <c r="J612" s="14"/>
      <c r="K612" s="14"/>
      <c r="L612" s="14"/>
      <c r="M612" s="23"/>
    </row>
    <row r="613" spans="2:13" x14ac:dyDescent="0.3">
      <c r="D613" s="6"/>
      <c r="E613" s="6"/>
      <c r="G613" s="3"/>
      <c r="J613" s="14"/>
      <c r="K613" s="14"/>
      <c r="L613" s="14"/>
      <c r="M613" s="23"/>
    </row>
    <row r="614" spans="2:13" x14ac:dyDescent="0.3">
      <c r="E614" s="6"/>
      <c r="G614" s="3"/>
      <c r="J614" s="14"/>
      <c r="K614" s="14"/>
      <c r="L614" s="14"/>
      <c r="M614" s="23"/>
    </row>
    <row r="615" spans="2:13" x14ac:dyDescent="0.3">
      <c r="B615" s="8"/>
      <c r="D615" s="6"/>
      <c r="E615" s="6"/>
      <c r="G615" s="3"/>
      <c r="J615" s="14"/>
      <c r="K615" s="14"/>
      <c r="L615" s="14"/>
      <c r="M615" s="23"/>
    </row>
    <row r="616" spans="2:13" x14ac:dyDescent="0.3">
      <c r="C616" s="6"/>
      <c r="D616" s="6"/>
      <c r="E616" s="6"/>
      <c r="G616" s="3"/>
      <c r="J616" s="14"/>
      <c r="K616" s="14"/>
      <c r="L616" s="14"/>
      <c r="M616" s="23"/>
    </row>
    <row r="617" spans="2:13" x14ac:dyDescent="0.3">
      <c r="B617" s="8"/>
      <c r="D617" s="6"/>
      <c r="E617" s="6"/>
      <c r="G617" s="3"/>
      <c r="J617" s="14"/>
      <c r="K617" s="14"/>
      <c r="L617" s="14"/>
      <c r="M617" s="23"/>
    </row>
    <row r="618" spans="2:13" x14ac:dyDescent="0.3">
      <c r="D618" s="6"/>
      <c r="E618" s="6"/>
      <c r="G618" s="3"/>
      <c r="J618" s="14"/>
      <c r="K618" s="14"/>
      <c r="L618" s="14"/>
      <c r="M618" s="23"/>
    </row>
    <row r="619" spans="2:13" x14ac:dyDescent="0.3">
      <c r="B619" s="8"/>
      <c r="D619" s="6"/>
      <c r="E619" s="6"/>
      <c r="G619" s="3"/>
      <c r="J619" s="14"/>
      <c r="K619" s="14"/>
      <c r="L619" s="14"/>
      <c r="M619" s="23"/>
    </row>
    <row r="620" spans="2:13" x14ac:dyDescent="0.3">
      <c r="C620" s="6"/>
      <c r="D620" s="6"/>
      <c r="G620" s="3"/>
      <c r="J620" s="14"/>
      <c r="K620" s="14"/>
      <c r="L620" s="14"/>
      <c r="M620" s="23"/>
    </row>
    <row r="621" spans="2:13" x14ac:dyDescent="0.3">
      <c r="E621" s="6"/>
      <c r="G621" s="3"/>
      <c r="J621" s="14"/>
      <c r="K621" s="14"/>
      <c r="L621" s="14"/>
      <c r="M621" s="23"/>
    </row>
    <row r="622" spans="2:13" x14ac:dyDescent="0.3">
      <c r="B622" s="8"/>
      <c r="E622" s="6"/>
      <c r="G622" s="3"/>
      <c r="J622" s="14"/>
      <c r="K622" s="14"/>
      <c r="L622" s="14"/>
      <c r="M622" s="23"/>
    </row>
    <row r="623" spans="2:13" x14ac:dyDescent="0.3">
      <c r="B623" s="8"/>
      <c r="D623" s="6"/>
      <c r="E623" s="6"/>
      <c r="G623" s="3"/>
      <c r="J623" s="14"/>
      <c r="K623" s="14"/>
      <c r="L623" s="14"/>
      <c r="M623" s="23"/>
    </row>
    <row r="624" spans="2:13" x14ac:dyDescent="0.3">
      <c r="B624" s="8"/>
      <c r="E624" s="6"/>
      <c r="G624" s="3"/>
      <c r="J624" s="14"/>
      <c r="K624" s="14"/>
      <c r="L624" s="14"/>
      <c r="M624" s="23"/>
    </row>
    <row r="625" spans="2:13" x14ac:dyDescent="0.3">
      <c r="D625" s="6"/>
      <c r="E625" s="6"/>
      <c r="G625" s="3"/>
      <c r="J625" s="14"/>
      <c r="K625" s="14"/>
      <c r="L625" s="14"/>
      <c r="M625" s="23"/>
    </row>
    <row r="626" spans="2:13" x14ac:dyDescent="0.3">
      <c r="D626" s="6"/>
      <c r="E626" s="6"/>
      <c r="G626" s="3"/>
      <c r="J626" s="14"/>
      <c r="K626" s="14"/>
      <c r="L626" s="14"/>
      <c r="M626" s="23"/>
    </row>
    <row r="627" spans="2:13" x14ac:dyDescent="0.3">
      <c r="D627" s="6"/>
      <c r="E627" s="6"/>
      <c r="G627" s="3"/>
      <c r="J627" s="14"/>
      <c r="K627" s="14"/>
      <c r="L627" s="14"/>
      <c r="M627" s="23"/>
    </row>
    <row r="628" spans="2:13" x14ac:dyDescent="0.3">
      <c r="B628" s="8"/>
      <c r="D628" s="6"/>
      <c r="E628" s="6"/>
      <c r="G628" s="3"/>
      <c r="J628" s="14"/>
      <c r="K628" s="14"/>
      <c r="L628" s="14"/>
      <c r="M628" s="23"/>
    </row>
    <row r="629" spans="2:13" x14ac:dyDescent="0.3">
      <c r="D629" s="6"/>
      <c r="E629" s="6"/>
      <c r="G629" s="3"/>
      <c r="J629" s="14"/>
      <c r="K629" s="14"/>
      <c r="L629" s="14"/>
      <c r="M629" s="23"/>
    </row>
    <row r="630" spans="2:13" x14ac:dyDescent="0.3">
      <c r="D630" s="6"/>
      <c r="E630" s="6"/>
      <c r="G630" s="3"/>
      <c r="J630" s="14"/>
      <c r="K630" s="14"/>
      <c r="L630" s="14"/>
      <c r="M630" s="23"/>
    </row>
    <row r="631" spans="2:13" x14ac:dyDescent="0.3">
      <c r="C631" s="6"/>
      <c r="D631" s="6"/>
      <c r="E631" s="6"/>
      <c r="G631" s="3"/>
      <c r="J631" s="14"/>
      <c r="K631" s="14"/>
      <c r="L631" s="14"/>
      <c r="M631" s="23"/>
    </row>
    <row r="632" spans="2:13" x14ac:dyDescent="0.3">
      <c r="D632" s="6"/>
      <c r="E632" s="6"/>
      <c r="G632" s="3"/>
      <c r="J632" s="14"/>
      <c r="K632" s="14"/>
      <c r="L632" s="14"/>
      <c r="M632" s="23"/>
    </row>
    <row r="633" spans="2:13" x14ac:dyDescent="0.3">
      <c r="B633" s="8"/>
      <c r="D633" s="6"/>
      <c r="E633" s="6"/>
      <c r="G633" s="3"/>
      <c r="J633" s="14"/>
      <c r="K633" s="14"/>
      <c r="L633" s="14"/>
      <c r="M633" s="23"/>
    </row>
    <row r="634" spans="2:13" x14ac:dyDescent="0.3">
      <c r="C634" s="6"/>
      <c r="D634" s="6"/>
      <c r="E634" s="6"/>
      <c r="G634" s="3"/>
      <c r="J634" s="14"/>
      <c r="K634" s="14"/>
      <c r="L634" s="14"/>
      <c r="M634" s="23"/>
    </row>
    <row r="635" spans="2:13" x14ac:dyDescent="0.3">
      <c r="E635" s="6"/>
      <c r="G635" s="3"/>
      <c r="J635" s="14"/>
      <c r="K635" s="14"/>
      <c r="L635" s="14"/>
      <c r="M635" s="23"/>
    </row>
    <row r="636" spans="2:13" x14ac:dyDescent="0.3">
      <c r="D636" s="6"/>
      <c r="E636" s="6"/>
      <c r="G636" s="3"/>
      <c r="J636" s="14"/>
      <c r="K636" s="14"/>
      <c r="L636" s="14"/>
      <c r="M636" s="23"/>
    </row>
    <row r="637" spans="2:13" x14ac:dyDescent="0.3">
      <c r="D637" s="6"/>
      <c r="E637" s="6"/>
      <c r="G637" s="3"/>
      <c r="J637" s="14"/>
      <c r="K637" s="14"/>
      <c r="L637" s="14"/>
      <c r="M637" s="23"/>
    </row>
    <row r="638" spans="2:13" x14ac:dyDescent="0.3">
      <c r="D638" s="6"/>
      <c r="E638" s="6"/>
      <c r="G638" s="3"/>
      <c r="J638" s="14"/>
      <c r="K638" s="14"/>
      <c r="L638" s="14"/>
      <c r="M638" s="23"/>
    </row>
    <row r="639" spans="2:13" x14ac:dyDescent="0.3">
      <c r="B639" s="8"/>
      <c r="D639" s="6"/>
      <c r="E639" s="6"/>
      <c r="G639" s="3"/>
      <c r="J639" s="14"/>
      <c r="K639" s="14"/>
      <c r="L639" s="14"/>
      <c r="M639" s="23"/>
    </row>
    <row r="640" spans="2:13" x14ac:dyDescent="0.3">
      <c r="D640" s="6"/>
      <c r="E640" s="6"/>
      <c r="G640" s="3"/>
      <c r="J640" s="14"/>
      <c r="K640" s="14"/>
      <c r="L640" s="14"/>
      <c r="M640" s="23"/>
    </row>
    <row r="641" spans="2:13" x14ac:dyDescent="0.3">
      <c r="D641" s="6"/>
      <c r="E641" s="6"/>
      <c r="G641" s="3"/>
      <c r="J641" s="14"/>
      <c r="K641" s="14"/>
      <c r="L641" s="14"/>
      <c r="M641" s="23"/>
    </row>
    <row r="642" spans="2:13" x14ac:dyDescent="0.3">
      <c r="D642" s="6"/>
      <c r="E642" s="6"/>
      <c r="G642" s="3"/>
      <c r="J642" s="14"/>
      <c r="K642" s="14"/>
      <c r="L642" s="14"/>
      <c r="M642" s="23"/>
    </row>
    <row r="643" spans="2:13" x14ac:dyDescent="0.3">
      <c r="D643" s="6"/>
      <c r="E643" s="6"/>
      <c r="G643" s="3"/>
      <c r="J643" s="14"/>
      <c r="K643" s="14"/>
      <c r="L643" s="14"/>
      <c r="M643" s="23"/>
    </row>
    <row r="644" spans="2:13" x14ac:dyDescent="0.3">
      <c r="D644" s="6"/>
      <c r="E644" s="6"/>
      <c r="G644" s="3"/>
      <c r="J644" s="14"/>
      <c r="K644" s="14"/>
      <c r="L644" s="14"/>
      <c r="M644" s="23"/>
    </row>
    <row r="645" spans="2:13" x14ac:dyDescent="0.3">
      <c r="C645" s="6"/>
      <c r="D645" s="6"/>
      <c r="E645" s="6"/>
      <c r="G645" s="3"/>
      <c r="J645" s="14"/>
      <c r="K645" s="14"/>
      <c r="L645" s="14"/>
      <c r="M645" s="23"/>
    </row>
    <row r="646" spans="2:13" x14ac:dyDescent="0.3">
      <c r="D646" s="6"/>
      <c r="E646" s="6"/>
      <c r="G646" s="3"/>
      <c r="J646" s="14"/>
      <c r="K646" s="14"/>
      <c r="L646" s="14"/>
      <c r="M646" s="23"/>
    </row>
    <row r="647" spans="2:13" x14ac:dyDescent="0.3">
      <c r="B647" s="8"/>
      <c r="D647" s="6"/>
      <c r="E647" s="6"/>
      <c r="G647" s="3"/>
      <c r="J647" s="14"/>
      <c r="K647" s="14"/>
      <c r="L647" s="14"/>
      <c r="M647" s="23"/>
    </row>
    <row r="648" spans="2:13" x14ac:dyDescent="0.3">
      <c r="D648" s="6"/>
      <c r="E648" s="6"/>
      <c r="G648" s="3"/>
      <c r="J648" s="14"/>
      <c r="K648" s="14"/>
      <c r="L648" s="14"/>
      <c r="M648" s="23"/>
    </row>
    <row r="649" spans="2:13" x14ac:dyDescent="0.3">
      <c r="D649" s="6"/>
      <c r="E649" s="6"/>
      <c r="G649" s="3"/>
      <c r="J649" s="14"/>
      <c r="K649" s="14"/>
      <c r="L649" s="14"/>
      <c r="M649" s="23"/>
    </row>
    <row r="650" spans="2:13" x14ac:dyDescent="0.3">
      <c r="D650" s="6"/>
      <c r="E650" s="6"/>
      <c r="G650" s="3"/>
      <c r="J650" s="14"/>
      <c r="K650" s="14"/>
      <c r="L650" s="14"/>
      <c r="M650" s="23"/>
    </row>
    <row r="651" spans="2:13" x14ac:dyDescent="0.3">
      <c r="E651" s="6"/>
      <c r="G651" s="3"/>
      <c r="J651" s="14"/>
      <c r="K651" s="14"/>
      <c r="L651" s="14"/>
      <c r="M651" s="23"/>
    </row>
    <row r="652" spans="2:13" x14ac:dyDescent="0.3">
      <c r="E652" s="6"/>
      <c r="G652" s="3"/>
      <c r="J652" s="14"/>
      <c r="K652" s="14"/>
      <c r="L652" s="14"/>
      <c r="M652" s="23"/>
    </row>
    <row r="653" spans="2:13" x14ac:dyDescent="0.3">
      <c r="C653" s="6"/>
      <c r="D653" s="6"/>
      <c r="E653" s="6"/>
      <c r="G653" s="3"/>
      <c r="J653" s="14"/>
      <c r="K653" s="14"/>
      <c r="L653" s="14"/>
      <c r="M653" s="23"/>
    </row>
    <row r="654" spans="2:13" x14ac:dyDescent="0.3">
      <c r="E654" s="6"/>
      <c r="G654" s="3"/>
      <c r="J654" s="14"/>
      <c r="K654" s="14"/>
      <c r="L654" s="14"/>
      <c r="M654" s="23"/>
    </row>
    <row r="655" spans="2:13" x14ac:dyDescent="0.3">
      <c r="B655" s="8"/>
      <c r="D655" s="6"/>
      <c r="E655" s="6"/>
      <c r="G655" s="3"/>
      <c r="J655" s="14"/>
      <c r="K655" s="14"/>
      <c r="L655" s="14"/>
      <c r="M655" s="23"/>
    </row>
    <row r="656" spans="2:13" x14ac:dyDescent="0.3">
      <c r="D656" s="6"/>
      <c r="E656" s="6"/>
      <c r="G656" s="3"/>
      <c r="J656" s="14"/>
      <c r="K656" s="14"/>
      <c r="L656" s="14"/>
      <c r="M656" s="23"/>
    </row>
    <row r="657" spans="2:13" x14ac:dyDescent="0.3">
      <c r="D657" s="6"/>
      <c r="E657" s="6"/>
      <c r="G657" s="3"/>
      <c r="J657" s="14"/>
      <c r="K657" s="14"/>
      <c r="L657" s="14"/>
      <c r="M657" s="23"/>
    </row>
    <row r="658" spans="2:13" x14ac:dyDescent="0.3">
      <c r="B658" s="8"/>
      <c r="D658" s="6"/>
      <c r="E658" s="6"/>
      <c r="G658" s="3"/>
      <c r="J658" s="14"/>
      <c r="K658" s="14"/>
      <c r="L658" s="14"/>
      <c r="M658" s="23"/>
    </row>
    <row r="659" spans="2:13" x14ac:dyDescent="0.3">
      <c r="B659" s="8"/>
      <c r="C659" s="6"/>
      <c r="D659" s="6"/>
      <c r="E659" s="6"/>
      <c r="G659" s="3"/>
      <c r="J659" s="14"/>
      <c r="K659" s="14"/>
      <c r="L659" s="14"/>
      <c r="M659" s="23"/>
    </row>
    <row r="660" spans="2:13" x14ac:dyDescent="0.3">
      <c r="D660" s="6"/>
      <c r="E660" s="6"/>
      <c r="G660" s="3"/>
      <c r="J660" s="14"/>
      <c r="K660" s="14"/>
      <c r="L660" s="14"/>
      <c r="M660" s="23"/>
    </row>
    <row r="661" spans="2:13" x14ac:dyDescent="0.3">
      <c r="D661" s="6"/>
      <c r="E661" s="6"/>
      <c r="G661" s="3"/>
      <c r="J661" s="14"/>
      <c r="K661" s="14"/>
      <c r="L661" s="14"/>
      <c r="M661" s="23"/>
    </row>
    <row r="662" spans="2:13" x14ac:dyDescent="0.3">
      <c r="C662" s="6"/>
      <c r="D662" s="6"/>
      <c r="E662" s="6"/>
      <c r="G662" s="3"/>
      <c r="J662" s="14"/>
      <c r="K662" s="14"/>
      <c r="L662" s="14"/>
      <c r="M662" s="23"/>
    </row>
    <row r="663" spans="2:13" x14ac:dyDescent="0.3">
      <c r="B663" s="8"/>
      <c r="C663" s="6"/>
      <c r="D663" s="6"/>
      <c r="E663" s="6"/>
      <c r="G663" s="3"/>
      <c r="J663" s="14"/>
      <c r="K663" s="14"/>
      <c r="L663" s="14"/>
      <c r="M663" s="23"/>
    </row>
    <row r="664" spans="2:13" x14ac:dyDescent="0.3">
      <c r="E664" s="6"/>
      <c r="G664" s="3"/>
      <c r="J664" s="14"/>
      <c r="K664" s="14"/>
      <c r="L664" s="14"/>
      <c r="M664" s="23"/>
    </row>
    <row r="665" spans="2:13" x14ac:dyDescent="0.3">
      <c r="E665" s="6"/>
      <c r="G665" s="3"/>
      <c r="J665" s="14"/>
      <c r="K665" s="14"/>
      <c r="L665" s="14"/>
      <c r="M665" s="23"/>
    </row>
    <row r="666" spans="2:13" x14ac:dyDescent="0.3">
      <c r="E666" s="6"/>
      <c r="G666" s="3"/>
      <c r="J666" s="14"/>
      <c r="K666" s="14"/>
      <c r="L666" s="14"/>
      <c r="M666" s="23"/>
    </row>
    <row r="667" spans="2:13" x14ac:dyDescent="0.3">
      <c r="E667" s="6"/>
      <c r="G667" s="3"/>
      <c r="J667" s="14"/>
      <c r="K667" s="14"/>
      <c r="L667" s="14"/>
      <c r="M667" s="23"/>
    </row>
    <row r="668" spans="2:13" x14ac:dyDescent="0.3">
      <c r="B668" s="8"/>
      <c r="E668" s="6"/>
      <c r="G668" s="3"/>
      <c r="J668" s="14"/>
      <c r="K668" s="14"/>
      <c r="L668" s="14"/>
      <c r="M668" s="23"/>
    </row>
    <row r="669" spans="2:13" x14ac:dyDescent="0.3">
      <c r="E669" s="6"/>
      <c r="G669" s="3"/>
      <c r="J669" s="14"/>
      <c r="K669" s="14"/>
      <c r="L669" s="14"/>
      <c r="M669" s="23"/>
    </row>
    <row r="670" spans="2:13" x14ac:dyDescent="0.3">
      <c r="B670" s="8"/>
      <c r="D670" s="6"/>
      <c r="E670" s="6"/>
      <c r="G670" s="3"/>
      <c r="J670" s="14"/>
      <c r="K670" s="14"/>
      <c r="L670" s="14"/>
      <c r="M670" s="23"/>
    </row>
    <row r="671" spans="2:13" x14ac:dyDescent="0.3">
      <c r="D671" s="6"/>
      <c r="E671" s="6"/>
      <c r="G671" s="3"/>
      <c r="J671" s="14"/>
      <c r="K671" s="14"/>
      <c r="L671" s="14"/>
      <c r="M671" s="23"/>
    </row>
    <row r="672" spans="2:13" x14ac:dyDescent="0.3">
      <c r="B672" s="8"/>
      <c r="D672" s="6"/>
      <c r="E672" s="6"/>
      <c r="G672" s="3"/>
      <c r="J672" s="14"/>
      <c r="K672" s="14"/>
      <c r="L672" s="14"/>
      <c r="M672" s="23"/>
    </row>
    <row r="673" spans="2:13" x14ac:dyDescent="0.3">
      <c r="B673" s="8"/>
      <c r="D673" s="6"/>
      <c r="E673" s="6"/>
      <c r="G673" s="3"/>
      <c r="J673" s="14"/>
      <c r="K673" s="14"/>
      <c r="L673" s="14"/>
      <c r="M673" s="23"/>
    </row>
    <row r="674" spans="2:13" x14ac:dyDescent="0.3">
      <c r="B674" s="5"/>
      <c r="E674" s="6"/>
      <c r="G674" s="3"/>
      <c r="J674" s="14"/>
      <c r="K674" s="14"/>
      <c r="L674" s="14"/>
      <c r="M674" s="23"/>
    </row>
    <row r="675" spans="2:13" x14ac:dyDescent="0.3">
      <c r="F675" s="3"/>
      <c r="G675" s="3"/>
      <c r="J675" s="14"/>
      <c r="K675" s="14"/>
      <c r="L675" s="14"/>
      <c r="M675" s="23"/>
    </row>
    <row r="676" spans="2:13" x14ac:dyDescent="0.3">
      <c r="F676" s="3"/>
      <c r="G676" s="3"/>
      <c r="I676" s="1"/>
      <c r="J676" s="14"/>
      <c r="K676" s="14"/>
      <c r="L676" s="14"/>
      <c r="M676" s="23"/>
    </row>
    <row r="677" spans="2:13" x14ac:dyDescent="0.3">
      <c r="F677" s="3"/>
      <c r="G677" s="3"/>
      <c r="I677" s="1"/>
      <c r="J677" s="14"/>
      <c r="K677" s="14"/>
      <c r="L677" s="14"/>
      <c r="M677" s="23"/>
    </row>
    <row r="678" spans="2:13" x14ac:dyDescent="0.3">
      <c r="D678" s="6"/>
      <c r="E678" s="6"/>
      <c r="F678" s="3"/>
      <c r="G678" s="3"/>
      <c r="J678" s="14"/>
      <c r="K678" s="14"/>
      <c r="L678" s="14"/>
      <c r="M678" s="23"/>
    </row>
    <row r="679" spans="2:13" x14ac:dyDescent="0.3">
      <c r="B679" s="5"/>
      <c r="C679" s="6"/>
      <c r="D679" s="6"/>
      <c r="E679" s="6"/>
      <c r="F679" s="3"/>
      <c r="G679" s="3"/>
      <c r="J679" s="14"/>
      <c r="K679" s="14"/>
      <c r="L679" s="14"/>
      <c r="M679" s="23"/>
    </row>
    <row r="680" spans="2:13" x14ac:dyDescent="0.3">
      <c r="F680" s="3"/>
      <c r="G680" s="3"/>
      <c r="J680" s="14"/>
      <c r="K680" s="14"/>
      <c r="L680" s="14"/>
      <c r="M680" s="23"/>
    </row>
    <row r="681" spans="2:13" x14ac:dyDescent="0.3">
      <c r="G681" s="3"/>
      <c r="I681" s="1"/>
      <c r="J681" s="14"/>
      <c r="K681" s="14"/>
      <c r="L681" s="14"/>
      <c r="M681" s="23"/>
    </row>
    <row r="682" spans="2:13" x14ac:dyDescent="0.3">
      <c r="G682" s="3"/>
      <c r="I682" s="1"/>
      <c r="J682" s="14"/>
      <c r="K682" s="14"/>
      <c r="L682" s="14"/>
      <c r="M682" s="23"/>
    </row>
    <row r="683" spans="2:13" x14ac:dyDescent="0.3">
      <c r="B683" s="5"/>
      <c r="C683" s="6"/>
      <c r="D683" s="6"/>
      <c r="E683" s="6"/>
      <c r="F683" s="3"/>
      <c r="G683" s="3"/>
      <c r="J683" s="14"/>
      <c r="K683" s="14"/>
      <c r="L683" s="14"/>
      <c r="M683" s="23"/>
    </row>
    <row r="684" spans="2:13" x14ac:dyDescent="0.3">
      <c r="F684" s="3"/>
      <c r="G684" s="3"/>
      <c r="I684" s="1"/>
      <c r="J684" s="14"/>
      <c r="K684" s="14"/>
      <c r="L684" s="14"/>
      <c r="M684" s="23"/>
    </row>
    <row r="685" spans="2:13" x14ac:dyDescent="0.3">
      <c r="F685" s="3"/>
      <c r="G685" s="3"/>
      <c r="I685" s="1"/>
      <c r="J685" s="14"/>
      <c r="K685" s="14"/>
      <c r="L685" s="14"/>
      <c r="M685" s="23"/>
    </row>
    <row r="686" spans="2:13" x14ac:dyDescent="0.3">
      <c r="F686" s="3"/>
      <c r="G686" s="3"/>
      <c r="J686" s="14"/>
      <c r="K686" s="14"/>
      <c r="L686" s="14"/>
      <c r="M686" s="23"/>
    </row>
    <row r="687" spans="2:13" x14ac:dyDescent="0.3">
      <c r="B687" s="5"/>
      <c r="C687" s="6"/>
      <c r="D687" s="6"/>
      <c r="E687" s="6"/>
      <c r="F687" s="3"/>
      <c r="G687" s="3"/>
      <c r="J687" s="14"/>
      <c r="K687" s="14"/>
      <c r="L687" s="14"/>
      <c r="M687" s="23"/>
    </row>
    <row r="688" spans="2:13" x14ac:dyDescent="0.3">
      <c r="F688" s="3"/>
      <c r="G688" s="3"/>
      <c r="I688" s="1"/>
      <c r="J688" s="14"/>
      <c r="K688" s="14"/>
      <c r="L688" s="14"/>
      <c r="M688" s="23"/>
    </row>
    <row r="689" spans="2:13" x14ac:dyDescent="0.3">
      <c r="F689" s="3"/>
      <c r="G689" s="3"/>
      <c r="I689" s="1"/>
      <c r="J689" s="14"/>
      <c r="K689" s="14"/>
      <c r="L689" s="14"/>
      <c r="M689" s="23"/>
    </row>
    <row r="690" spans="2:13" x14ac:dyDescent="0.3">
      <c r="B690" s="5"/>
      <c r="C690" s="6"/>
      <c r="D690" s="6"/>
      <c r="F690" s="3"/>
      <c r="G690" s="3"/>
      <c r="J690" s="14"/>
      <c r="K690" s="14"/>
      <c r="L690" s="14"/>
      <c r="M690" s="23"/>
    </row>
    <row r="691" spans="2:13" x14ac:dyDescent="0.3">
      <c r="F691" s="3"/>
      <c r="G691" s="3"/>
      <c r="I691" s="1"/>
      <c r="J691" s="14"/>
      <c r="K691" s="14"/>
      <c r="L691" s="14"/>
      <c r="M691" s="23"/>
    </row>
    <row r="692" spans="2:13" x14ac:dyDescent="0.3">
      <c r="B692" s="5"/>
      <c r="C692" s="6"/>
      <c r="D692" s="6"/>
      <c r="E692" s="6"/>
      <c r="F692" s="3"/>
      <c r="G692" s="3"/>
      <c r="J692" s="14"/>
      <c r="K692" s="14"/>
      <c r="L692" s="14"/>
      <c r="M692" s="23"/>
    </row>
    <row r="693" spans="2:13" x14ac:dyDescent="0.3">
      <c r="F693" s="3"/>
      <c r="G693" s="3"/>
      <c r="I693" s="1"/>
      <c r="J693" s="14"/>
      <c r="K693" s="14"/>
      <c r="L693" s="14"/>
      <c r="M693" s="23"/>
    </row>
    <row r="694" spans="2:13" x14ac:dyDescent="0.3">
      <c r="B694" s="5"/>
      <c r="C694" s="6"/>
      <c r="D694" s="6"/>
      <c r="E694" s="6"/>
      <c r="F694" s="3"/>
      <c r="G694" s="3"/>
      <c r="J694" s="14"/>
      <c r="K694" s="14"/>
      <c r="L694" s="14"/>
      <c r="M694" s="23"/>
    </row>
    <row r="695" spans="2:13" x14ac:dyDescent="0.3">
      <c r="F695" s="3"/>
      <c r="G695" s="3"/>
      <c r="I695" s="1"/>
      <c r="J695" s="14"/>
      <c r="K695" s="14"/>
      <c r="L695" s="14"/>
      <c r="M695" s="23"/>
    </row>
    <row r="696" spans="2:13" x14ac:dyDescent="0.3">
      <c r="B696" s="5"/>
      <c r="C696" s="6"/>
      <c r="D696" s="6"/>
      <c r="E696" s="6"/>
      <c r="F696" s="3"/>
      <c r="G696" s="3"/>
      <c r="J696" s="14"/>
      <c r="K696" s="14"/>
      <c r="L696" s="14"/>
      <c r="M696" s="23"/>
    </row>
    <row r="697" spans="2:13" x14ac:dyDescent="0.3">
      <c r="G697" s="3"/>
      <c r="I697" s="1"/>
      <c r="J697" s="14"/>
      <c r="K697" s="14"/>
      <c r="L697" s="14"/>
      <c r="M697" s="23"/>
    </row>
    <row r="698" spans="2:13" x14ac:dyDescent="0.3">
      <c r="B698" s="5"/>
      <c r="C698" s="6"/>
      <c r="D698" s="6"/>
      <c r="E698" s="6"/>
      <c r="F698" s="3"/>
      <c r="G698" s="3"/>
      <c r="J698" s="14"/>
      <c r="K698" s="14"/>
      <c r="L698" s="14"/>
      <c r="M698" s="23"/>
    </row>
    <row r="699" spans="2:13" x14ac:dyDescent="0.3">
      <c r="F699" s="3"/>
      <c r="G699" s="3"/>
      <c r="I699" s="1"/>
      <c r="J699" s="14"/>
      <c r="K699" s="14"/>
      <c r="L699" s="14"/>
      <c r="M699" s="23"/>
    </row>
    <row r="700" spans="2:13" x14ac:dyDescent="0.3">
      <c r="B700" s="5"/>
      <c r="C700" s="6"/>
      <c r="D700" s="6"/>
      <c r="E700" s="6"/>
      <c r="F700" s="3"/>
      <c r="G700" s="3"/>
      <c r="J700" s="14"/>
      <c r="K700" s="14"/>
      <c r="L700" s="14"/>
      <c r="M700" s="23"/>
    </row>
    <row r="701" spans="2:13" x14ac:dyDescent="0.3">
      <c r="B701" s="5"/>
      <c r="C701" s="6"/>
      <c r="D701" s="6"/>
      <c r="E701" s="6"/>
      <c r="F701" s="3"/>
      <c r="G701" s="3"/>
      <c r="J701" s="14"/>
      <c r="K701" s="14"/>
      <c r="L701" s="14"/>
      <c r="M701" s="23"/>
    </row>
    <row r="702" spans="2:13" x14ac:dyDescent="0.3">
      <c r="G702" s="3"/>
      <c r="I702" s="1"/>
      <c r="J702" s="14"/>
      <c r="K702" s="14"/>
      <c r="L702" s="14"/>
      <c r="M702" s="23"/>
    </row>
    <row r="703" spans="2:13" x14ac:dyDescent="0.3">
      <c r="B703" s="5"/>
      <c r="C703" s="6"/>
      <c r="D703" s="6"/>
      <c r="E703" s="6"/>
      <c r="F703" s="3"/>
      <c r="G703" s="3"/>
      <c r="J703" s="14"/>
      <c r="K703" s="14"/>
      <c r="L703" s="14"/>
      <c r="M703" s="23"/>
    </row>
    <row r="704" spans="2:13" x14ac:dyDescent="0.3">
      <c r="F704" s="3"/>
      <c r="G704" s="3"/>
      <c r="I704" s="1"/>
      <c r="J704" s="14"/>
      <c r="K704" s="14"/>
      <c r="L704" s="14"/>
      <c r="M704" s="23"/>
    </row>
    <row r="705" spans="2:13" x14ac:dyDescent="0.3">
      <c r="F705" s="3"/>
      <c r="G705" s="3"/>
      <c r="J705" s="14"/>
      <c r="K705" s="14"/>
      <c r="L705" s="14"/>
      <c r="M705" s="23"/>
    </row>
    <row r="706" spans="2:13" x14ac:dyDescent="0.3">
      <c r="D706" s="6"/>
      <c r="E706" s="6"/>
      <c r="F706" s="3"/>
      <c r="G706" s="3"/>
      <c r="J706" s="14"/>
      <c r="K706" s="14"/>
      <c r="L706" s="14"/>
      <c r="M706" s="23"/>
    </row>
    <row r="707" spans="2:13" x14ac:dyDescent="0.3">
      <c r="B707" s="5"/>
      <c r="C707" s="6"/>
      <c r="D707" s="6"/>
      <c r="E707" s="6"/>
      <c r="F707" s="3"/>
      <c r="G707" s="3"/>
      <c r="J707" s="14"/>
      <c r="K707" s="14"/>
      <c r="L707" s="14"/>
      <c r="M707" s="23"/>
    </row>
    <row r="708" spans="2:13" x14ac:dyDescent="0.3">
      <c r="B708" s="5"/>
      <c r="C708" s="6"/>
      <c r="D708" s="6"/>
      <c r="E708" s="6"/>
      <c r="F708" s="3"/>
      <c r="G708" s="3"/>
      <c r="J708" s="14"/>
      <c r="K708" s="14"/>
      <c r="L708" s="14"/>
      <c r="M708" s="23"/>
    </row>
    <row r="709" spans="2:13" x14ac:dyDescent="0.3">
      <c r="F709" s="3"/>
      <c r="G709" s="3"/>
      <c r="I709" s="1"/>
      <c r="J709" s="14"/>
      <c r="K709" s="14"/>
      <c r="L709" s="14"/>
      <c r="M709" s="23"/>
    </row>
    <row r="710" spans="2:13" x14ac:dyDescent="0.3">
      <c r="F710" s="3"/>
      <c r="G710" s="3"/>
      <c r="I710" s="1"/>
      <c r="J710" s="14"/>
      <c r="K710" s="14"/>
      <c r="L710" s="14"/>
      <c r="M710" s="23"/>
    </row>
    <row r="711" spans="2:13" x14ac:dyDescent="0.3">
      <c r="B711" s="5"/>
      <c r="C711" s="6"/>
      <c r="D711" s="6"/>
      <c r="E711" s="6"/>
      <c r="F711" s="3"/>
      <c r="G711" s="3"/>
      <c r="J711" s="14"/>
      <c r="K711" s="14"/>
      <c r="L711" s="14"/>
      <c r="M711" s="23"/>
    </row>
    <row r="712" spans="2:13" x14ac:dyDescent="0.3">
      <c r="F712" s="3"/>
      <c r="G712" s="3"/>
      <c r="I712" s="1"/>
      <c r="J712" s="14"/>
      <c r="K712" s="14"/>
      <c r="L712" s="14"/>
      <c r="M712" s="23"/>
    </row>
    <row r="713" spans="2:13" x14ac:dyDescent="0.3">
      <c r="F713" s="3"/>
      <c r="G713" s="3"/>
      <c r="I713" s="1"/>
      <c r="J713" s="14"/>
      <c r="K713" s="14"/>
      <c r="L713" s="14"/>
      <c r="M713" s="23"/>
    </row>
    <row r="714" spans="2:13" x14ac:dyDescent="0.3">
      <c r="F714" s="3"/>
      <c r="G714" s="3"/>
      <c r="J714" s="14"/>
      <c r="K714" s="14"/>
      <c r="L714" s="14"/>
      <c r="M714" s="23"/>
    </row>
    <row r="715" spans="2:13" x14ac:dyDescent="0.3">
      <c r="D715" s="6"/>
      <c r="E715" s="6"/>
      <c r="F715" s="3"/>
      <c r="G715" s="3"/>
      <c r="J715" s="14"/>
      <c r="K715" s="14"/>
      <c r="L715" s="14"/>
      <c r="M715" s="23"/>
    </row>
    <row r="716" spans="2:13" x14ac:dyDescent="0.3">
      <c r="F716" s="3"/>
      <c r="G716" s="3"/>
      <c r="I716" s="1"/>
      <c r="J716" s="14"/>
      <c r="K716" s="14"/>
      <c r="L716" s="14"/>
      <c r="M716" s="23"/>
    </row>
    <row r="717" spans="2:13" x14ac:dyDescent="0.3">
      <c r="F717" s="3"/>
      <c r="G717" s="3"/>
      <c r="I717" s="1"/>
      <c r="J717" s="14"/>
      <c r="K717" s="14"/>
      <c r="L717" s="14"/>
      <c r="M717" s="23"/>
    </row>
    <row r="718" spans="2:13" x14ac:dyDescent="0.3">
      <c r="F718" s="3"/>
      <c r="G718" s="3"/>
      <c r="J718" s="14"/>
      <c r="K718" s="14"/>
      <c r="L718" s="14"/>
      <c r="M718" s="23"/>
    </row>
    <row r="719" spans="2:13" x14ac:dyDescent="0.3">
      <c r="G719" s="3"/>
      <c r="I719" s="1"/>
      <c r="J719" s="14"/>
      <c r="K719" s="14"/>
      <c r="L719" s="14"/>
      <c r="M719" s="23"/>
    </row>
    <row r="720" spans="2:13" x14ac:dyDescent="0.3">
      <c r="G720" s="3"/>
      <c r="I720" s="1"/>
      <c r="J720" s="14"/>
      <c r="K720" s="14"/>
      <c r="L720" s="14"/>
      <c r="M720" s="23"/>
    </row>
    <row r="721" spans="2:13" x14ac:dyDescent="0.3">
      <c r="B721" s="5"/>
      <c r="C721" s="6"/>
      <c r="D721" s="6"/>
      <c r="E721" s="6"/>
      <c r="F721" s="3"/>
      <c r="G721" s="3"/>
      <c r="J721" s="14"/>
      <c r="K721" s="14"/>
      <c r="L721" s="14"/>
      <c r="M721" s="23"/>
    </row>
    <row r="722" spans="2:13" x14ac:dyDescent="0.3">
      <c r="B722" s="5"/>
      <c r="C722" s="6"/>
      <c r="D722" s="6"/>
      <c r="E722" s="6"/>
      <c r="F722" s="3"/>
      <c r="G722" s="3"/>
      <c r="J722" s="14"/>
      <c r="K722" s="14"/>
      <c r="L722" s="14"/>
      <c r="M722" s="23"/>
    </row>
    <row r="723" spans="2:13" x14ac:dyDescent="0.3">
      <c r="G723" s="3"/>
      <c r="I723" s="1"/>
      <c r="J723" s="14"/>
      <c r="K723" s="14"/>
      <c r="L723" s="14"/>
      <c r="M723" s="23"/>
    </row>
    <row r="724" spans="2:13" x14ac:dyDescent="0.3">
      <c r="G724" s="3"/>
      <c r="I724" s="1"/>
      <c r="J724" s="14"/>
      <c r="K724" s="14"/>
      <c r="L724" s="14"/>
      <c r="M724" s="23"/>
    </row>
    <row r="725" spans="2:13" x14ac:dyDescent="0.3">
      <c r="F725" s="3"/>
      <c r="G725" s="3"/>
      <c r="J725" s="14"/>
      <c r="K725" s="14"/>
      <c r="L725" s="14"/>
      <c r="M725" s="23"/>
    </row>
    <row r="726" spans="2:13" x14ac:dyDescent="0.3">
      <c r="B726" s="5"/>
      <c r="C726" s="6"/>
      <c r="D726" s="6"/>
      <c r="E726" s="6"/>
      <c r="F726" s="3"/>
      <c r="G726" s="3"/>
      <c r="J726" s="14"/>
      <c r="K726" s="14"/>
      <c r="L726" s="14"/>
      <c r="M726" s="23"/>
    </row>
    <row r="727" spans="2:13" x14ac:dyDescent="0.3">
      <c r="F727" s="3"/>
      <c r="G727" s="3"/>
      <c r="I727" s="1"/>
      <c r="J727" s="14"/>
      <c r="K727" s="14"/>
      <c r="L727" s="14"/>
      <c r="M727" s="23"/>
    </row>
    <row r="728" spans="2:13" x14ac:dyDescent="0.3">
      <c r="D728" s="6"/>
      <c r="E728" s="6"/>
      <c r="F728" s="3"/>
      <c r="G728" s="3"/>
      <c r="J728" s="14"/>
      <c r="K728" s="14"/>
      <c r="L728" s="14"/>
      <c r="M728" s="23"/>
    </row>
    <row r="729" spans="2:13" x14ac:dyDescent="0.3">
      <c r="B729" s="5"/>
      <c r="C729" s="6"/>
      <c r="D729" s="6"/>
      <c r="E729" s="6"/>
      <c r="F729" s="3"/>
      <c r="G729" s="3"/>
      <c r="J729" s="14"/>
      <c r="K729" s="14"/>
      <c r="L729" s="14"/>
      <c r="M729" s="23"/>
    </row>
    <row r="730" spans="2:13" x14ac:dyDescent="0.3">
      <c r="F730" s="3"/>
      <c r="G730" s="3"/>
      <c r="J730" s="14"/>
      <c r="K730" s="14"/>
      <c r="L730" s="14"/>
      <c r="M730" s="23"/>
    </row>
    <row r="731" spans="2:13" x14ac:dyDescent="0.3">
      <c r="B731" s="5"/>
      <c r="C731" s="6"/>
      <c r="D731" s="6"/>
      <c r="E731" s="6"/>
      <c r="F731" s="3"/>
      <c r="G731" s="3"/>
      <c r="J731" s="14"/>
      <c r="K731" s="14"/>
      <c r="L731" s="14"/>
      <c r="M731" s="23"/>
    </row>
    <row r="732" spans="2:13" x14ac:dyDescent="0.3">
      <c r="B732" s="5"/>
      <c r="C732" s="6"/>
      <c r="D732" s="6"/>
      <c r="E732" s="6"/>
      <c r="F732" s="3"/>
      <c r="G732" s="3"/>
      <c r="J732" s="14"/>
      <c r="K732" s="14"/>
      <c r="L732" s="14"/>
      <c r="M732" s="23"/>
    </row>
    <row r="733" spans="2:13" x14ac:dyDescent="0.3">
      <c r="B733" s="5"/>
      <c r="C733" s="6"/>
      <c r="D733" s="6"/>
      <c r="E733" s="6"/>
      <c r="F733" s="3"/>
      <c r="G733" s="3"/>
      <c r="J733" s="14"/>
      <c r="K733" s="14"/>
      <c r="L733" s="14"/>
      <c r="M733" s="23"/>
    </row>
    <row r="734" spans="2:13" x14ac:dyDescent="0.3">
      <c r="F734" s="3"/>
      <c r="G734" s="3"/>
      <c r="I734" s="1"/>
      <c r="J734" s="14"/>
      <c r="K734" s="14"/>
      <c r="L734" s="14"/>
      <c r="M734" s="23"/>
    </row>
    <row r="735" spans="2:13" x14ac:dyDescent="0.3">
      <c r="B735" s="5"/>
      <c r="C735" s="6"/>
      <c r="D735" s="6"/>
      <c r="E735" s="6"/>
      <c r="F735" s="3"/>
      <c r="G735" s="3"/>
      <c r="J735" s="14"/>
      <c r="K735" s="14"/>
      <c r="L735" s="14"/>
      <c r="M735" s="23"/>
    </row>
    <row r="736" spans="2:13" x14ac:dyDescent="0.3">
      <c r="B736" s="5"/>
      <c r="C736" s="6"/>
      <c r="D736" s="6"/>
      <c r="E736" s="6"/>
      <c r="F736" s="3"/>
      <c r="G736" s="3"/>
      <c r="J736" s="14"/>
      <c r="K736" s="14"/>
      <c r="L736" s="14"/>
      <c r="M736" s="23"/>
    </row>
    <row r="737" spans="2:13" x14ac:dyDescent="0.3">
      <c r="F737" s="3"/>
      <c r="G737" s="3"/>
      <c r="I737" s="1"/>
      <c r="J737" s="14"/>
      <c r="K737" s="14"/>
      <c r="L737" s="14"/>
      <c r="M737" s="23"/>
    </row>
    <row r="738" spans="2:13" x14ac:dyDescent="0.3">
      <c r="B738" s="5"/>
      <c r="C738" s="6"/>
      <c r="D738" s="6"/>
      <c r="E738" s="6"/>
      <c r="F738" s="3"/>
      <c r="G738" s="3"/>
      <c r="J738" s="14"/>
      <c r="K738" s="14"/>
      <c r="L738" s="14"/>
      <c r="M738" s="23"/>
    </row>
    <row r="739" spans="2:13" x14ac:dyDescent="0.3">
      <c r="D739" s="6"/>
      <c r="E739" s="6"/>
      <c r="F739" s="3"/>
      <c r="G739" s="3"/>
      <c r="J739" s="14"/>
      <c r="K739" s="14"/>
      <c r="L739" s="14"/>
      <c r="M739" s="23"/>
    </row>
    <row r="740" spans="2:13" x14ac:dyDescent="0.3">
      <c r="F740" s="3"/>
      <c r="G740" s="3"/>
      <c r="J740" s="14"/>
      <c r="K740" s="14"/>
      <c r="L740" s="14"/>
      <c r="M740" s="23"/>
    </row>
    <row r="741" spans="2:13" x14ac:dyDescent="0.3">
      <c r="B741" s="5"/>
      <c r="C741" s="6"/>
      <c r="D741" s="6"/>
      <c r="E741" s="6"/>
      <c r="F741" s="3"/>
      <c r="G741" s="3"/>
      <c r="J741" s="14"/>
      <c r="K741" s="14"/>
      <c r="L741" s="14"/>
      <c r="M741" s="23"/>
    </row>
    <row r="742" spans="2:13" x14ac:dyDescent="0.3">
      <c r="B742" s="5"/>
      <c r="C742" s="6"/>
      <c r="D742" s="6"/>
      <c r="E742" s="6"/>
      <c r="F742" s="3"/>
      <c r="G742" s="3"/>
      <c r="J742" s="14"/>
      <c r="K742" s="14"/>
      <c r="L742" s="14"/>
      <c r="M742" s="23"/>
    </row>
    <row r="743" spans="2:13" x14ac:dyDescent="0.3">
      <c r="D743" s="6"/>
      <c r="F743" s="3"/>
      <c r="G743" s="3"/>
      <c r="J743" s="14"/>
      <c r="K743" s="14"/>
      <c r="L743" s="14"/>
      <c r="M743" s="23"/>
    </row>
    <row r="744" spans="2:13" x14ac:dyDescent="0.3">
      <c r="B744" s="5"/>
      <c r="C744" s="6"/>
      <c r="D744" s="6"/>
      <c r="E744" s="6"/>
      <c r="F744" s="3"/>
      <c r="G744" s="3"/>
      <c r="J744" s="14"/>
      <c r="K744" s="14"/>
      <c r="L744" s="14"/>
      <c r="M744" s="23"/>
    </row>
    <row r="745" spans="2:13" x14ac:dyDescent="0.3">
      <c r="B745" s="9"/>
      <c r="C745" s="6"/>
      <c r="D745" s="6"/>
      <c r="E745" s="6"/>
      <c r="F745" s="3"/>
      <c r="G745" s="3"/>
      <c r="J745" s="14"/>
      <c r="K745" s="14"/>
      <c r="L745" s="14"/>
      <c r="M745" s="23"/>
    </row>
    <row r="746" spans="2:13" x14ac:dyDescent="0.3">
      <c r="G746" s="3"/>
      <c r="I746" s="1"/>
      <c r="J746" s="14"/>
      <c r="K746" s="14"/>
      <c r="L746" s="14"/>
      <c r="M746" s="23"/>
    </row>
    <row r="747" spans="2:13" x14ac:dyDescent="0.3">
      <c r="B747" s="5"/>
      <c r="C747" s="6"/>
      <c r="D747" s="6"/>
      <c r="E747" s="6"/>
      <c r="F747" s="3"/>
      <c r="G747" s="3"/>
      <c r="J747" s="14"/>
      <c r="K747" s="14"/>
      <c r="L747" s="14"/>
      <c r="M747" s="23"/>
    </row>
    <row r="748" spans="2:13" x14ac:dyDescent="0.3">
      <c r="B748" s="5"/>
      <c r="C748" s="6"/>
      <c r="D748" s="6"/>
      <c r="E748" s="6"/>
      <c r="F748" s="3"/>
      <c r="G748" s="3"/>
      <c r="J748" s="14"/>
      <c r="K748" s="14"/>
      <c r="L748" s="14"/>
      <c r="M748" s="23"/>
    </row>
    <row r="749" spans="2:13" x14ac:dyDescent="0.3">
      <c r="B749" s="5"/>
      <c r="C749" s="6"/>
      <c r="D749" s="6"/>
      <c r="E749" s="6"/>
      <c r="F749" s="3"/>
      <c r="G749" s="3"/>
      <c r="J749" s="14"/>
      <c r="K749" s="14"/>
      <c r="L749" s="14"/>
      <c r="M749" s="23"/>
    </row>
    <row r="750" spans="2:13" x14ac:dyDescent="0.3">
      <c r="F750" s="3"/>
      <c r="G750" s="3"/>
      <c r="I750" s="1"/>
      <c r="J750" s="14"/>
      <c r="K750" s="14"/>
      <c r="L750" s="14"/>
      <c r="M750" s="23"/>
    </row>
    <row r="751" spans="2:13" x14ac:dyDescent="0.3">
      <c r="F751" s="3"/>
      <c r="G751" s="3"/>
      <c r="I751" s="1"/>
      <c r="J751" s="14"/>
      <c r="K751" s="14"/>
      <c r="L751" s="14"/>
      <c r="M751" s="23"/>
    </row>
    <row r="752" spans="2:13" x14ac:dyDescent="0.3">
      <c r="D752" s="6"/>
      <c r="E752" s="6"/>
      <c r="F752" s="3"/>
      <c r="G752" s="3"/>
      <c r="J752" s="14"/>
      <c r="K752" s="14"/>
      <c r="L752" s="14"/>
      <c r="M752" s="23"/>
    </row>
    <row r="753" spans="2:13" x14ac:dyDescent="0.3">
      <c r="F753" s="3"/>
      <c r="G753" s="3"/>
      <c r="I753" s="1"/>
      <c r="J753" s="14"/>
      <c r="K753" s="14"/>
      <c r="L753" s="14"/>
      <c r="M753" s="23"/>
    </row>
    <row r="754" spans="2:13" x14ac:dyDescent="0.3">
      <c r="D754" s="6"/>
      <c r="E754" s="6"/>
      <c r="F754" s="3"/>
      <c r="G754" s="3"/>
      <c r="J754" s="14"/>
      <c r="K754" s="14"/>
      <c r="L754" s="14"/>
      <c r="M754" s="23"/>
    </row>
    <row r="755" spans="2:13" x14ac:dyDescent="0.3">
      <c r="G755" s="3"/>
      <c r="I755" s="1"/>
      <c r="J755" s="14"/>
      <c r="K755" s="14"/>
      <c r="L755" s="14"/>
      <c r="M755" s="23"/>
    </row>
    <row r="756" spans="2:13" x14ac:dyDescent="0.3">
      <c r="G756" s="3"/>
      <c r="I756" s="1"/>
      <c r="J756" s="14"/>
      <c r="K756" s="14"/>
      <c r="L756" s="14"/>
      <c r="M756" s="23"/>
    </row>
    <row r="757" spans="2:13" x14ac:dyDescent="0.3">
      <c r="F757" s="3"/>
      <c r="G757" s="3"/>
      <c r="I757" s="1"/>
      <c r="J757" s="14"/>
      <c r="K757" s="14"/>
      <c r="L757" s="14"/>
      <c r="M757" s="23"/>
    </row>
    <row r="758" spans="2:13" x14ac:dyDescent="0.3">
      <c r="F758" s="3"/>
      <c r="G758" s="3"/>
      <c r="I758" s="1"/>
      <c r="J758" s="14"/>
      <c r="K758" s="14"/>
      <c r="L758" s="14"/>
      <c r="M758" s="23"/>
    </row>
    <row r="759" spans="2:13" x14ac:dyDescent="0.3">
      <c r="F759" s="3"/>
      <c r="G759" s="3"/>
      <c r="I759" s="1"/>
      <c r="J759" s="14"/>
      <c r="K759" s="14"/>
      <c r="L759" s="14"/>
      <c r="M759" s="23"/>
    </row>
    <row r="760" spans="2:13" x14ac:dyDescent="0.3">
      <c r="B760" s="5"/>
      <c r="C760" s="6"/>
      <c r="D760" s="6"/>
      <c r="E760" s="6"/>
      <c r="F760" s="3"/>
      <c r="G760" s="3"/>
      <c r="J760" s="14"/>
      <c r="K760" s="14"/>
      <c r="L760" s="14"/>
      <c r="M760" s="23"/>
    </row>
    <row r="761" spans="2:13" x14ac:dyDescent="0.3">
      <c r="F761" s="3"/>
      <c r="G761" s="3"/>
      <c r="I761" s="1"/>
      <c r="J761" s="14"/>
      <c r="K761" s="14"/>
      <c r="L761" s="14"/>
      <c r="M761" s="23"/>
    </row>
    <row r="762" spans="2:13" x14ac:dyDescent="0.3">
      <c r="F762" s="3"/>
      <c r="G762" s="3"/>
      <c r="I762" s="1"/>
      <c r="J762" s="14"/>
      <c r="K762" s="14"/>
      <c r="L762" s="14"/>
      <c r="M762" s="23"/>
    </row>
    <row r="763" spans="2:13" x14ac:dyDescent="0.3">
      <c r="B763" s="5"/>
      <c r="C763" s="6"/>
      <c r="D763" s="6"/>
      <c r="E763" s="6"/>
      <c r="F763" s="3"/>
      <c r="G763" s="3"/>
      <c r="J763" s="14"/>
      <c r="K763" s="14"/>
      <c r="L763" s="14"/>
      <c r="M763" s="23"/>
    </row>
    <row r="764" spans="2:13" x14ac:dyDescent="0.3">
      <c r="F764" s="3"/>
      <c r="G764" s="3"/>
      <c r="I764" s="1"/>
      <c r="J764" s="14"/>
      <c r="K764" s="14"/>
      <c r="L764" s="14"/>
      <c r="M764" s="23"/>
    </row>
    <row r="765" spans="2:13" x14ac:dyDescent="0.3">
      <c r="F765" s="3"/>
      <c r="G765" s="3"/>
      <c r="J765" s="14"/>
      <c r="K765" s="14"/>
      <c r="L765" s="14"/>
      <c r="M765" s="23"/>
    </row>
    <row r="766" spans="2:13" x14ac:dyDescent="0.3">
      <c r="F766" s="3"/>
      <c r="G766" s="3"/>
      <c r="I766" s="1"/>
      <c r="J766" s="14"/>
      <c r="K766" s="14"/>
      <c r="L766" s="14"/>
      <c r="M766" s="23"/>
    </row>
    <row r="767" spans="2:13" x14ac:dyDescent="0.3">
      <c r="D767" s="6"/>
      <c r="E767" s="6"/>
      <c r="F767" s="3"/>
      <c r="G767" s="3"/>
      <c r="J767" s="14"/>
      <c r="K767" s="14"/>
      <c r="L767" s="14"/>
      <c r="M767" s="23"/>
    </row>
    <row r="768" spans="2:13" x14ac:dyDescent="0.3">
      <c r="F768" s="3"/>
      <c r="G768" s="3"/>
      <c r="I768" s="1"/>
      <c r="J768" s="14"/>
      <c r="K768" s="14"/>
      <c r="L768" s="14"/>
      <c r="M768" s="23"/>
    </row>
    <row r="769" spans="2:13" x14ac:dyDescent="0.3">
      <c r="B769" s="5"/>
      <c r="C769" s="6"/>
      <c r="D769" s="6"/>
      <c r="E769" s="6"/>
      <c r="F769" s="3"/>
      <c r="G769" s="3"/>
      <c r="I769" s="1"/>
      <c r="J769" s="14"/>
      <c r="K769" s="14"/>
      <c r="L769" s="14"/>
      <c r="M769" s="23"/>
    </row>
    <row r="770" spans="2:13" x14ac:dyDescent="0.3">
      <c r="F770" s="3"/>
      <c r="G770" s="3"/>
      <c r="I770" s="1"/>
      <c r="J770" s="14"/>
      <c r="K770" s="14"/>
      <c r="L770" s="14"/>
      <c r="M770" s="23"/>
    </row>
    <row r="771" spans="2:13" x14ac:dyDescent="0.3">
      <c r="F771" s="3"/>
      <c r="G771" s="3"/>
      <c r="I771" s="1"/>
      <c r="J771" s="14"/>
      <c r="K771" s="14"/>
      <c r="L771" s="14"/>
      <c r="M771" s="23"/>
    </row>
    <row r="772" spans="2:13" x14ac:dyDescent="0.3">
      <c r="B772" s="5"/>
      <c r="C772" s="6"/>
      <c r="D772" s="6"/>
      <c r="E772" s="6"/>
      <c r="F772" s="3"/>
      <c r="G772" s="3"/>
      <c r="J772" s="14"/>
      <c r="K772" s="14"/>
      <c r="L772" s="14"/>
      <c r="M772" s="23"/>
    </row>
    <row r="773" spans="2:13" x14ac:dyDescent="0.3">
      <c r="F773" s="3"/>
      <c r="G773" s="3"/>
      <c r="I773" s="1"/>
      <c r="J773" s="14"/>
      <c r="K773" s="14"/>
      <c r="L773" s="14"/>
      <c r="M773" s="23"/>
    </row>
    <row r="774" spans="2:13" x14ac:dyDescent="0.3">
      <c r="F774" s="3"/>
      <c r="G774" s="3"/>
      <c r="J774" s="14"/>
      <c r="K774" s="14"/>
      <c r="L774" s="14"/>
      <c r="M774" s="23"/>
    </row>
    <row r="775" spans="2:13" x14ac:dyDescent="0.3">
      <c r="B775" s="5"/>
      <c r="C775" s="6"/>
      <c r="D775" s="6"/>
      <c r="E775" s="6"/>
      <c r="F775" s="3"/>
      <c r="G775" s="3"/>
      <c r="J775" s="14"/>
      <c r="K775" s="14"/>
      <c r="L775" s="14"/>
      <c r="M775" s="23"/>
    </row>
    <row r="776" spans="2:13" x14ac:dyDescent="0.3">
      <c r="F776" s="3"/>
      <c r="G776" s="3"/>
      <c r="I776" s="1"/>
      <c r="J776" s="14"/>
      <c r="K776" s="14"/>
      <c r="L776" s="14"/>
      <c r="M776" s="23"/>
    </row>
    <row r="777" spans="2:13" x14ac:dyDescent="0.3">
      <c r="B777" s="5"/>
      <c r="C777" s="6"/>
      <c r="D777" s="6"/>
      <c r="E777" s="6"/>
      <c r="F777" s="3"/>
      <c r="G777" s="3"/>
      <c r="J777" s="14"/>
      <c r="K777" s="14"/>
      <c r="L777" s="14"/>
      <c r="M777" s="23"/>
    </row>
    <row r="778" spans="2:13" x14ac:dyDescent="0.3">
      <c r="B778" s="5"/>
      <c r="C778" s="6"/>
      <c r="D778" s="6"/>
      <c r="E778" s="6"/>
      <c r="F778" s="3"/>
      <c r="G778" s="3"/>
      <c r="J778" s="14"/>
      <c r="K778" s="14"/>
      <c r="L778" s="14"/>
      <c r="M778" s="23"/>
    </row>
    <row r="779" spans="2:13" x14ac:dyDescent="0.3">
      <c r="B779" s="5"/>
      <c r="C779" s="6"/>
      <c r="D779" s="6"/>
      <c r="E779" s="6"/>
      <c r="F779" s="3"/>
      <c r="G779" s="3"/>
      <c r="J779" s="14"/>
      <c r="K779" s="14"/>
      <c r="L779" s="14"/>
      <c r="M779" s="23"/>
    </row>
    <row r="780" spans="2:13" x14ac:dyDescent="0.3">
      <c r="B780" s="5"/>
      <c r="C780" s="6"/>
      <c r="D780" s="6"/>
      <c r="E780" s="6"/>
      <c r="F780" s="3"/>
      <c r="G780" s="3"/>
      <c r="J780" s="14"/>
      <c r="K780" s="14"/>
      <c r="L780" s="14"/>
      <c r="M780" s="23"/>
    </row>
    <row r="781" spans="2:13" x14ac:dyDescent="0.3">
      <c r="F781" s="3"/>
      <c r="G781" s="3"/>
      <c r="J781" s="14"/>
      <c r="K781" s="14"/>
      <c r="L781" s="14"/>
      <c r="M781" s="23"/>
    </row>
    <row r="782" spans="2:13" x14ac:dyDescent="0.3">
      <c r="F782" s="3"/>
      <c r="G782" s="3"/>
      <c r="I782" s="1"/>
      <c r="J782" s="14"/>
      <c r="K782" s="14"/>
      <c r="L782" s="14"/>
      <c r="M782" s="23"/>
    </row>
    <row r="783" spans="2:13" x14ac:dyDescent="0.3">
      <c r="B783" s="5"/>
      <c r="C783" s="6"/>
      <c r="D783" s="6"/>
      <c r="E783" s="6"/>
      <c r="F783" s="3"/>
      <c r="G783" s="3"/>
      <c r="J783" s="14"/>
      <c r="K783" s="14"/>
      <c r="L783" s="14"/>
      <c r="M783" s="23"/>
    </row>
    <row r="784" spans="2:13" x14ac:dyDescent="0.3">
      <c r="F784" s="3"/>
      <c r="G784" s="3"/>
      <c r="I784" s="1"/>
      <c r="J784" s="14"/>
      <c r="K784" s="14"/>
      <c r="L784" s="14"/>
      <c r="M784" s="23"/>
    </row>
    <row r="785" spans="2:13" x14ac:dyDescent="0.3">
      <c r="F785" s="3"/>
      <c r="G785" s="3"/>
      <c r="J785" s="14"/>
      <c r="K785" s="14"/>
      <c r="L785" s="14"/>
      <c r="M785" s="23"/>
    </row>
    <row r="786" spans="2:13" x14ac:dyDescent="0.3">
      <c r="F786" s="3"/>
      <c r="G786" s="3"/>
      <c r="I786" s="1"/>
      <c r="J786" s="14"/>
      <c r="K786" s="14"/>
      <c r="L786" s="14"/>
      <c r="M786" s="23"/>
    </row>
    <row r="787" spans="2:13" x14ac:dyDescent="0.3">
      <c r="F787" s="3"/>
      <c r="G787" s="3"/>
      <c r="J787" s="14"/>
      <c r="K787" s="14"/>
      <c r="L787" s="14"/>
      <c r="M787" s="23"/>
    </row>
    <row r="788" spans="2:13" x14ac:dyDescent="0.3">
      <c r="B788" s="5"/>
      <c r="C788" s="6"/>
      <c r="D788" s="6"/>
      <c r="E788" s="6"/>
      <c r="F788" s="3"/>
      <c r="G788" s="3"/>
      <c r="J788" s="14"/>
      <c r="K788" s="14"/>
      <c r="L788" s="14"/>
      <c r="M788" s="23"/>
    </row>
    <row r="789" spans="2:13" x14ac:dyDescent="0.3">
      <c r="F789" s="3"/>
      <c r="G789" s="3"/>
      <c r="I789" s="1"/>
      <c r="J789" s="14"/>
      <c r="K789" s="14"/>
      <c r="L789" s="14"/>
      <c r="M789" s="23"/>
    </row>
    <row r="790" spans="2:13" x14ac:dyDescent="0.3">
      <c r="B790" s="5"/>
      <c r="C790" s="6"/>
      <c r="D790" s="6"/>
      <c r="E790" s="6"/>
      <c r="F790" s="3"/>
      <c r="G790" s="3"/>
      <c r="J790" s="14"/>
      <c r="K790" s="14"/>
      <c r="L790" s="14"/>
      <c r="M790" s="23"/>
    </row>
    <row r="791" spans="2:13" x14ac:dyDescent="0.3">
      <c r="B791" s="5"/>
      <c r="C791" s="6"/>
      <c r="D791" s="6"/>
      <c r="E791" s="6"/>
      <c r="F791" s="3"/>
      <c r="G791" s="3"/>
      <c r="J791" s="14"/>
      <c r="K791" s="14"/>
      <c r="L791" s="14"/>
      <c r="M791" s="23"/>
    </row>
    <row r="792" spans="2:13" x14ac:dyDescent="0.3">
      <c r="D792" s="6"/>
      <c r="E792" s="6"/>
      <c r="F792" s="3"/>
      <c r="G792" s="3"/>
      <c r="J792" s="14"/>
      <c r="K792" s="14"/>
      <c r="L792" s="14"/>
      <c r="M792" s="23"/>
    </row>
    <row r="793" spans="2:13" x14ac:dyDescent="0.3">
      <c r="B793" s="5"/>
      <c r="C793" s="6"/>
      <c r="D793" s="6"/>
      <c r="E793" s="6"/>
      <c r="F793" s="3"/>
      <c r="G793" s="3"/>
      <c r="J793" s="14"/>
      <c r="K793" s="14"/>
      <c r="L793" s="14"/>
      <c r="M793" s="23"/>
    </row>
    <row r="794" spans="2:13" x14ac:dyDescent="0.3">
      <c r="G794" s="3"/>
      <c r="I794" s="1"/>
      <c r="J794" s="14"/>
      <c r="K794" s="14"/>
      <c r="L794" s="14"/>
      <c r="M794" s="23"/>
    </row>
    <row r="795" spans="2:13" x14ac:dyDescent="0.3">
      <c r="G795" s="3"/>
      <c r="I795" s="1"/>
      <c r="J795" s="14"/>
      <c r="K795" s="14"/>
      <c r="L795" s="14"/>
      <c r="M795" s="23"/>
    </row>
    <row r="796" spans="2:13" x14ac:dyDescent="0.3">
      <c r="D796" s="6"/>
      <c r="E796" s="6"/>
      <c r="F796" s="3"/>
      <c r="G796" s="3"/>
      <c r="J796" s="14"/>
      <c r="K796" s="14"/>
      <c r="L796" s="14"/>
      <c r="M796" s="23"/>
    </row>
    <row r="797" spans="2:13" x14ac:dyDescent="0.3">
      <c r="F797" s="3"/>
      <c r="G797" s="3"/>
      <c r="I797" s="1"/>
      <c r="J797" s="14"/>
      <c r="K797" s="14"/>
      <c r="L797" s="14"/>
      <c r="M797" s="23"/>
    </row>
    <row r="798" spans="2:13" x14ac:dyDescent="0.3">
      <c r="F798" s="3"/>
      <c r="G798" s="3"/>
      <c r="I798" s="1"/>
      <c r="J798" s="14"/>
      <c r="K798" s="14"/>
      <c r="L798" s="14"/>
      <c r="M798" s="23"/>
    </row>
    <row r="799" spans="2:13" x14ac:dyDescent="0.3">
      <c r="B799" s="5"/>
      <c r="C799" s="6"/>
      <c r="D799" s="6"/>
      <c r="E799" s="6"/>
      <c r="F799" s="3"/>
      <c r="G799" s="3"/>
      <c r="J799" s="14"/>
      <c r="K799" s="14"/>
      <c r="L799" s="14"/>
      <c r="M799" s="23"/>
    </row>
    <row r="800" spans="2:13" x14ac:dyDescent="0.3">
      <c r="G800" s="3"/>
      <c r="I800" s="1"/>
      <c r="J800" s="14"/>
      <c r="K800" s="14"/>
      <c r="L800" s="14"/>
      <c r="M800" s="23"/>
    </row>
    <row r="801" spans="2:13" x14ac:dyDescent="0.3">
      <c r="B801" s="5"/>
      <c r="C801" s="6"/>
      <c r="D801" s="6"/>
      <c r="E801" s="6"/>
      <c r="F801" s="3"/>
      <c r="G801" s="3"/>
      <c r="J801" s="14"/>
      <c r="K801" s="14"/>
      <c r="L801" s="14"/>
      <c r="M801" s="23"/>
    </row>
    <row r="802" spans="2:13" x14ac:dyDescent="0.3">
      <c r="D802" s="6"/>
      <c r="E802" s="6"/>
      <c r="F802" s="3"/>
      <c r="G802" s="3"/>
      <c r="J802" s="14"/>
      <c r="K802" s="14"/>
      <c r="L802" s="14"/>
      <c r="M802" s="23"/>
    </row>
    <row r="803" spans="2:13" x14ac:dyDescent="0.3">
      <c r="G803" s="3"/>
      <c r="I803" s="1"/>
      <c r="J803" s="14"/>
      <c r="K803" s="14"/>
      <c r="L803" s="14"/>
      <c r="M803" s="23"/>
    </row>
    <row r="804" spans="2:13" x14ac:dyDescent="0.3">
      <c r="F804" s="3"/>
      <c r="G804" s="3"/>
      <c r="I804" s="1"/>
      <c r="J804" s="14"/>
      <c r="K804" s="14"/>
      <c r="L804" s="14"/>
      <c r="M804" s="23"/>
    </row>
    <row r="805" spans="2:13" x14ac:dyDescent="0.3">
      <c r="F805" s="3"/>
      <c r="G805" s="3"/>
      <c r="J805" s="14"/>
      <c r="K805" s="14"/>
      <c r="L805" s="14"/>
      <c r="M805" s="23"/>
    </row>
    <row r="806" spans="2:13" x14ac:dyDescent="0.3">
      <c r="G806" s="3"/>
      <c r="I806" s="1"/>
      <c r="J806" s="14"/>
      <c r="K806" s="14"/>
      <c r="L806" s="14"/>
      <c r="M806" s="23"/>
    </row>
    <row r="807" spans="2:13" x14ac:dyDescent="0.3">
      <c r="B807" s="5"/>
      <c r="C807" s="6"/>
      <c r="D807" s="6"/>
      <c r="E807" s="6"/>
      <c r="F807" s="3"/>
      <c r="G807" s="3"/>
      <c r="J807" s="14"/>
      <c r="K807" s="14"/>
      <c r="L807" s="14"/>
      <c r="M807" s="23"/>
    </row>
    <row r="808" spans="2:13" x14ac:dyDescent="0.3">
      <c r="F808" s="3"/>
      <c r="G808" s="3"/>
      <c r="I808" s="1"/>
      <c r="J808" s="14"/>
      <c r="K808" s="14"/>
      <c r="L808" s="14"/>
      <c r="M808" s="23"/>
    </row>
    <row r="809" spans="2:13" x14ac:dyDescent="0.3">
      <c r="B809" s="5"/>
      <c r="C809" s="6"/>
      <c r="D809" s="6"/>
      <c r="E809" s="6"/>
      <c r="F809" s="3"/>
      <c r="G809" s="3"/>
      <c r="J809" s="14"/>
      <c r="K809" s="14"/>
      <c r="L809" s="14"/>
      <c r="M809" s="23"/>
    </row>
    <row r="810" spans="2:13" x14ac:dyDescent="0.3">
      <c r="F810" s="3"/>
      <c r="G810" s="3"/>
      <c r="I810" s="1"/>
      <c r="J810" s="14"/>
      <c r="K810" s="14"/>
      <c r="L810" s="14"/>
      <c r="M810" s="23"/>
    </row>
    <row r="811" spans="2:13" x14ac:dyDescent="0.3">
      <c r="F811" s="3"/>
      <c r="G811" s="3"/>
      <c r="I811" s="1"/>
      <c r="J811" s="14"/>
      <c r="K811" s="14"/>
      <c r="L811" s="14"/>
      <c r="M811" s="23"/>
    </row>
    <row r="812" spans="2:13" x14ac:dyDescent="0.3">
      <c r="G812" s="3"/>
      <c r="I812" s="1"/>
      <c r="J812" s="14"/>
      <c r="K812" s="14"/>
      <c r="L812" s="14"/>
      <c r="M812" s="23"/>
    </row>
    <row r="813" spans="2:13" x14ac:dyDescent="0.3">
      <c r="G813" s="3"/>
      <c r="I813" s="1"/>
      <c r="J813" s="14"/>
      <c r="K813" s="14"/>
      <c r="L813" s="14"/>
      <c r="M813" s="23"/>
    </row>
    <row r="814" spans="2:13" x14ac:dyDescent="0.3">
      <c r="B814" s="5"/>
      <c r="C814" s="6"/>
      <c r="D814" s="6"/>
      <c r="E814" s="6"/>
      <c r="F814" s="3"/>
      <c r="G814" s="3"/>
      <c r="J814" s="14"/>
      <c r="K814" s="14"/>
      <c r="L814" s="14"/>
      <c r="M814" s="23"/>
    </row>
    <row r="815" spans="2:13" x14ac:dyDescent="0.3">
      <c r="F815" s="3"/>
      <c r="G815" s="3"/>
      <c r="I815" s="1"/>
      <c r="J815" s="14"/>
      <c r="K815" s="14"/>
      <c r="L815" s="14"/>
      <c r="M815" s="23"/>
    </row>
    <row r="816" spans="2:13" x14ac:dyDescent="0.3">
      <c r="B816" s="5"/>
      <c r="C816" s="6"/>
      <c r="D816" s="6"/>
      <c r="E816" s="6"/>
      <c r="F816" s="3"/>
      <c r="G816" s="3"/>
      <c r="J816" s="14"/>
      <c r="K816" s="14"/>
      <c r="L816" s="14"/>
      <c r="M816" s="23"/>
    </row>
    <row r="817" spans="2:13" x14ac:dyDescent="0.3">
      <c r="B817" s="5"/>
      <c r="C817" s="6"/>
      <c r="D817" s="6"/>
      <c r="E817" s="6"/>
      <c r="F817" s="3"/>
      <c r="G817" s="3"/>
      <c r="J817" s="14"/>
      <c r="K817" s="14"/>
      <c r="L817" s="14"/>
      <c r="M817" s="23"/>
    </row>
    <row r="818" spans="2:13" x14ac:dyDescent="0.3">
      <c r="B818" s="5"/>
      <c r="C818" s="6"/>
      <c r="D818" s="6"/>
      <c r="E818" s="6"/>
      <c r="F818" s="3"/>
      <c r="G818" s="3"/>
      <c r="J818" s="14"/>
      <c r="K818" s="14"/>
      <c r="L818" s="14"/>
      <c r="M818" s="23"/>
    </row>
    <row r="819" spans="2:13" x14ac:dyDescent="0.3">
      <c r="G819" s="3"/>
      <c r="I819" s="1"/>
      <c r="J819" s="14"/>
      <c r="K819" s="14"/>
      <c r="L819" s="14"/>
      <c r="M819" s="23"/>
    </row>
    <row r="820" spans="2:13" x14ac:dyDescent="0.3">
      <c r="B820" s="5"/>
      <c r="C820" s="6"/>
      <c r="D820" s="6"/>
      <c r="E820" s="6"/>
      <c r="F820" s="3"/>
      <c r="G820" s="3"/>
      <c r="I820" s="1"/>
      <c r="J820" s="14"/>
      <c r="K820" s="14"/>
      <c r="L820" s="14"/>
      <c r="M820" s="23"/>
    </row>
    <row r="821" spans="2:13" x14ac:dyDescent="0.3">
      <c r="D821" s="6"/>
      <c r="E821" s="6"/>
      <c r="F821" s="3"/>
      <c r="G821" s="3"/>
      <c r="I821" s="1"/>
      <c r="J821" s="14"/>
      <c r="K821" s="14"/>
      <c r="L821" s="14"/>
      <c r="M821" s="23"/>
    </row>
    <row r="822" spans="2:13" x14ac:dyDescent="0.3">
      <c r="F822" s="3"/>
      <c r="G822" s="3"/>
      <c r="I822" s="1"/>
      <c r="J822" s="14"/>
      <c r="K822" s="14"/>
      <c r="L822" s="14"/>
      <c r="M822" s="23"/>
    </row>
    <row r="823" spans="2:13" x14ac:dyDescent="0.3">
      <c r="B823" s="5"/>
      <c r="C823" s="6"/>
      <c r="D823" s="6"/>
      <c r="E823" s="6"/>
      <c r="F823" s="3"/>
      <c r="G823" s="3"/>
      <c r="I823" s="1"/>
      <c r="J823" s="14"/>
      <c r="K823" s="14"/>
      <c r="L823" s="14"/>
      <c r="M823" s="23"/>
    </row>
    <row r="824" spans="2:13" x14ac:dyDescent="0.3">
      <c r="B824" s="5"/>
      <c r="C824" s="6"/>
      <c r="D824" s="6"/>
      <c r="E824" s="6"/>
      <c r="F824" s="3"/>
      <c r="G824" s="3"/>
      <c r="I824" s="1"/>
      <c r="J824" s="14"/>
      <c r="K824" s="14"/>
      <c r="L824" s="14"/>
      <c r="M824" s="23"/>
    </row>
    <row r="825" spans="2:13" x14ac:dyDescent="0.3">
      <c r="B825" s="5"/>
      <c r="C825" s="6"/>
      <c r="D825" s="6"/>
      <c r="E825" s="6"/>
      <c r="F825" s="3"/>
      <c r="G825" s="3"/>
      <c r="I825" s="1"/>
      <c r="J825" s="14"/>
      <c r="K825" s="14"/>
      <c r="L825" s="14"/>
      <c r="M825" s="23"/>
    </row>
    <row r="826" spans="2:13" x14ac:dyDescent="0.3">
      <c r="F826" s="3"/>
      <c r="G826" s="3"/>
      <c r="J826" s="14"/>
      <c r="K826" s="14"/>
      <c r="L826" s="14"/>
      <c r="M826" s="23"/>
    </row>
    <row r="827" spans="2:13" x14ac:dyDescent="0.3">
      <c r="F827" s="3"/>
      <c r="G827" s="3"/>
      <c r="I827" s="1"/>
      <c r="J827" s="14"/>
      <c r="K827" s="14"/>
      <c r="L827" s="14"/>
      <c r="M827" s="23"/>
    </row>
    <row r="828" spans="2:13" x14ac:dyDescent="0.3">
      <c r="G828" s="3"/>
      <c r="I828" s="1"/>
      <c r="J828" s="14"/>
      <c r="K828" s="14"/>
      <c r="L828" s="14"/>
      <c r="M828" s="23"/>
    </row>
    <row r="829" spans="2:13" x14ac:dyDescent="0.3">
      <c r="F829" s="3"/>
      <c r="G829" s="3"/>
      <c r="I829" s="1"/>
      <c r="J829" s="14"/>
      <c r="K829" s="14"/>
      <c r="L829" s="14"/>
      <c r="M829" s="23"/>
    </row>
    <row r="830" spans="2:13" x14ac:dyDescent="0.3">
      <c r="B830" s="5"/>
      <c r="C830" s="6"/>
      <c r="D830" s="6"/>
      <c r="E830" s="6"/>
      <c r="F830" s="3"/>
      <c r="G830" s="3"/>
      <c r="J830" s="14"/>
      <c r="K830" s="14"/>
      <c r="L830" s="14"/>
      <c r="M830" s="23"/>
    </row>
    <row r="831" spans="2:13" x14ac:dyDescent="0.3">
      <c r="B831" s="5"/>
      <c r="C831" s="6"/>
      <c r="D831" s="6"/>
      <c r="E831" s="6"/>
      <c r="F831" s="3"/>
      <c r="G831" s="3"/>
      <c r="J831" s="14"/>
      <c r="K831" s="14"/>
      <c r="L831" s="14"/>
      <c r="M831" s="23"/>
    </row>
    <row r="832" spans="2:13" x14ac:dyDescent="0.3">
      <c r="F832" s="3"/>
      <c r="G832" s="3"/>
      <c r="J832" s="14"/>
      <c r="K832" s="14"/>
      <c r="L832" s="14"/>
      <c r="M832" s="23"/>
    </row>
    <row r="833" spans="2:13" x14ac:dyDescent="0.3">
      <c r="F833" s="3"/>
      <c r="G833" s="3"/>
      <c r="I833" s="1"/>
      <c r="J833" s="14"/>
      <c r="K833" s="14"/>
      <c r="L833" s="14"/>
      <c r="M833" s="23"/>
    </row>
    <row r="834" spans="2:13" x14ac:dyDescent="0.3">
      <c r="B834" s="5"/>
      <c r="C834" s="6"/>
      <c r="D834" s="6"/>
      <c r="E834" s="6"/>
      <c r="F834" s="3"/>
      <c r="G834" s="3"/>
      <c r="J834" s="14"/>
      <c r="K834" s="14"/>
      <c r="L834" s="14"/>
      <c r="M834" s="23"/>
    </row>
    <row r="835" spans="2:13" x14ac:dyDescent="0.3">
      <c r="B835" s="5"/>
      <c r="C835" s="6"/>
      <c r="D835" s="6"/>
      <c r="E835" s="6"/>
      <c r="F835" s="3"/>
      <c r="G835" s="3"/>
      <c r="J835" s="14"/>
      <c r="K835" s="14"/>
      <c r="L835" s="14"/>
      <c r="M835" s="23"/>
    </row>
    <row r="836" spans="2:13" x14ac:dyDescent="0.3">
      <c r="B836" s="5"/>
      <c r="C836" s="6"/>
      <c r="D836" s="6"/>
      <c r="E836" s="6"/>
      <c r="F836" s="3"/>
      <c r="G836" s="3"/>
      <c r="J836" s="14"/>
      <c r="K836" s="14"/>
      <c r="L836" s="14"/>
      <c r="M836" s="23"/>
    </row>
    <row r="837" spans="2:13" x14ac:dyDescent="0.3">
      <c r="F837" s="3"/>
      <c r="G837" s="3"/>
      <c r="I837" s="1"/>
      <c r="J837" s="14"/>
      <c r="K837" s="14"/>
      <c r="L837" s="14"/>
      <c r="M837" s="23"/>
    </row>
    <row r="838" spans="2:13" x14ac:dyDescent="0.3">
      <c r="F838" s="3"/>
      <c r="G838" s="3"/>
      <c r="I838" s="1"/>
      <c r="J838" s="14"/>
      <c r="K838" s="14"/>
      <c r="L838" s="14"/>
      <c r="M838" s="23"/>
    </row>
    <row r="839" spans="2:13" x14ac:dyDescent="0.3">
      <c r="B839" s="5"/>
      <c r="C839" s="6"/>
      <c r="D839" s="6"/>
      <c r="E839" s="6"/>
      <c r="F839" s="3"/>
      <c r="G839" s="3"/>
      <c r="J839" s="14"/>
      <c r="K839" s="14"/>
      <c r="L839" s="14"/>
      <c r="M839" s="23"/>
    </row>
    <row r="840" spans="2:13" x14ac:dyDescent="0.3">
      <c r="F840" s="3"/>
      <c r="G840" s="3"/>
      <c r="I840" s="1"/>
      <c r="J840" s="14"/>
      <c r="K840" s="14"/>
      <c r="L840" s="14"/>
      <c r="M840" s="23"/>
    </row>
    <row r="841" spans="2:13" x14ac:dyDescent="0.3">
      <c r="F841" s="3"/>
      <c r="G841" s="3"/>
      <c r="J841" s="14"/>
      <c r="K841" s="14"/>
      <c r="L841" s="14"/>
      <c r="M841" s="23"/>
    </row>
    <row r="842" spans="2:13" x14ac:dyDescent="0.3">
      <c r="B842" s="5"/>
      <c r="C842" s="6"/>
      <c r="D842" s="6"/>
      <c r="E842" s="6"/>
      <c r="F842" s="3"/>
      <c r="G842" s="3"/>
      <c r="J842" s="14"/>
      <c r="K842" s="14"/>
      <c r="L842" s="14"/>
      <c r="M842" s="23"/>
    </row>
    <row r="843" spans="2:13" x14ac:dyDescent="0.3">
      <c r="F843" s="3"/>
      <c r="G843" s="3"/>
      <c r="J843" s="14"/>
      <c r="K843" s="14"/>
      <c r="L843" s="14"/>
      <c r="M843" s="23"/>
    </row>
    <row r="844" spans="2:13" x14ac:dyDescent="0.3">
      <c r="G844" s="3"/>
      <c r="J844" s="14"/>
      <c r="K844" s="14"/>
      <c r="L844" s="14"/>
      <c r="M844" s="23"/>
    </row>
    <row r="845" spans="2:13" x14ac:dyDescent="0.3">
      <c r="E845" s="6"/>
      <c r="F845" s="3"/>
      <c r="G845" s="3"/>
      <c r="J845" s="14"/>
      <c r="K845" s="14"/>
      <c r="L845" s="14"/>
      <c r="M845" s="23"/>
    </row>
    <row r="846" spans="2:13" x14ac:dyDescent="0.3">
      <c r="G846" s="3"/>
      <c r="J846" s="14"/>
      <c r="K846" s="14"/>
      <c r="L846" s="14"/>
      <c r="M846" s="23"/>
    </row>
    <row r="847" spans="2:13" x14ac:dyDescent="0.3">
      <c r="D847" s="6"/>
      <c r="F847" s="3"/>
      <c r="G847" s="3"/>
      <c r="J847" s="14"/>
      <c r="K847" s="14"/>
      <c r="L847" s="14"/>
      <c r="M847" s="23"/>
    </row>
    <row r="848" spans="2:13" x14ac:dyDescent="0.3">
      <c r="G848" s="3"/>
      <c r="J848" s="14"/>
      <c r="K848" s="14"/>
      <c r="L848" s="14"/>
      <c r="M848" s="23"/>
    </row>
    <row r="849" spans="4:13" x14ac:dyDescent="0.3">
      <c r="G849" s="3"/>
      <c r="J849" s="14"/>
      <c r="K849" s="14"/>
      <c r="L849" s="14"/>
      <c r="M849" s="23"/>
    </row>
    <row r="850" spans="4:13" x14ac:dyDescent="0.3">
      <c r="G850" s="3"/>
      <c r="J850" s="14"/>
      <c r="K850" s="14"/>
      <c r="L850" s="14"/>
      <c r="M850" s="23"/>
    </row>
    <row r="851" spans="4:13" x14ac:dyDescent="0.3">
      <c r="E851" s="6"/>
      <c r="F851" s="3"/>
      <c r="G851" s="3"/>
      <c r="J851" s="14"/>
      <c r="K851" s="14"/>
      <c r="L851" s="14"/>
      <c r="M851" s="23"/>
    </row>
    <row r="852" spans="4:13" x14ac:dyDescent="0.3">
      <c r="F852" s="3"/>
      <c r="G852" s="3"/>
      <c r="J852" s="14"/>
      <c r="K852" s="14"/>
      <c r="L852" s="14"/>
      <c r="M852" s="23"/>
    </row>
    <row r="853" spans="4:13" x14ac:dyDescent="0.3">
      <c r="G853" s="3"/>
      <c r="J853" s="14"/>
      <c r="K853" s="14"/>
      <c r="L853" s="14"/>
      <c r="M853" s="23"/>
    </row>
    <row r="854" spans="4:13" x14ac:dyDescent="0.3">
      <c r="G854" s="3"/>
      <c r="J854" s="14"/>
      <c r="K854" s="14"/>
      <c r="L854" s="14"/>
      <c r="M854" s="23"/>
    </row>
    <row r="855" spans="4:13" x14ac:dyDescent="0.3">
      <c r="G855" s="3"/>
      <c r="J855" s="14"/>
      <c r="K855" s="14"/>
      <c r="L855" s="14"/>
      <c r="M855" s="23"/>
    </row>
    <row r="856" spans="4:13" x14ac:dyDescent="0.3">
      <c r="G856" s="3"/>
      <c r="J856" s="14"/>
      <c r="K856" s="14"/>
      <c r="L856" s="14"/>
      <c r="M856" s="23"/>
    </row>
    <row r="857" spans="4:13" x14ac:dyDescent="0.3">
      <c r="G857" s="3"/>
      <c r="J857" s="14"/>
      <c r="K857" s="14"/>
      <c r="L857" s="14"/>
      <c r="M857" s="23"/>
    </row>
    <row r="858" spans="4:13" x14ac:dyDescent="0.3">
      <c r="D858" s="6"/>
      <c r="F858" s="3"/>
      <c r="G858" s="3"/>
      <c r="J858" s="14"/>
      <c r="K858" s="14"/>
      <c r="L858" s="14"/>
      <c r="M858" s="23"/>
    </row>
    <row r="859" spans="4:13" x14ac:dyDescent="0.3">
      <c r="G859" s="3"/>
      <c r="J859" s="14"/>
      <c r="K859" s="14"/>
      <c r="L859" s="14"/>
      <c r="M859" s="23"/>
    </row>
    <row r="860" spans="4:13" x14ac:dyDescent="0.3">
      <c r="G860" s="3"/>
      <c r="J860" s="14"/>
      <c r="K860" s="14"/>
      <c r="L860" s="14"/>
      <c r="M860" s="23"/>
    </row>
    <row r="861" spans="4:13" x14ac:dyDescent="0.3">
      <c r="F861" s="3"/>
      <c r="G861" s="3"/>
      <c r="J861" s="14"/>
      <c r="K861" s="14"/>
      <c r="L861" s="14"/>
      <c r="M861" s="23"/>
    </row>
    <row r="862" spans="4:13" x14ac:dyDescent="0.3">
      <c r="G862" s="3"/>
      <c r="J862" s="14"/>
      <c r="K862" s="14"/>
      <c r="L862" s="14"/>
      <c r="M862" s="23"/>
    </row>
    <row r="863" spans="4:13" x14ac:dyDescent="0.3">
      <c r="G863" s="3"/>
      <c r="J863" s="14"/>
      <c r="K863" s="14"/>
      <c r="L863" s="14"/>
      <c r="M863" s="23"/>
    </row>
    <row r="864" spans="4:13" x14ac:dyDescent="0.3">
      <c r="E864" s="6"/>
      <c r="F864" s="3"/>
      <c r="G864" s="3"/>
      <c r="J864" s="14"/>
      <c r="K864" s="14"/>
      <c r="L864" s="14"/>
      <c r="M864" s="23"/>
    </row>
    <row r="865" spans="4:13" x14ac:dyDescent="0.3">
      <c r="G865" s="3"/>
      <c r="J865" s="14"/>
      <c r="K865" s="14"/>
      <c r="L865" s="14"/>
      <c r="M865" s="23"/>
    </row>
    <row r="866" spans="4:13" x14ac:dyDescent="0.3">
      <c r="G866" s="3"/>
      <c r="J866" s="14"/>
      <c r="K866" s="14"/>
      <c r="L866" s="14"/>
      <c r="M866" s="23"/>
    </row>
    <row r="867" spans="4:13" x14ac:dyDescent="0.3">
      <c r="G867" s="3"/>
      <c r="J867" s="14"/>
      <c r="K867" s="14"/>
      <c r="L867" s="14"/>
      <c r="M867" s="23"/>
    </row>
    <row r="868" spans="4:13" x14ac:dyDescent="0.3">
      <c r="D868" s="6"/>
      <c r="F868" s="3"/>
      <c r="G868" s="3"/>
      <c r="J868" s="14"/>
      <c r="K868" s="14"/>
      <c r="L868" s="14"/>
      <c r="M868" s="23"/>
    </row>
    <row r="869" spans="4:13" x14ac:dyDescent="0.3">
      <c r="G869" s="3"/>
      <c r="J869" s="14"/>
      <c r="K869" s="14"/>
      <c r="L869" s="14"/>
      <c r="M869" s="23"/>
    </row>
    <row r="870" spans="4:13" x14ac:dyDescent="0.3">
      <c r="G870" s="3"/>
      <c r="J870" s="14"/>
      <c r="K870" s="14"/>
      <c r="L870" s="14"/>
      <c r="M870" s="23"/>
    </row>
    <row r="871" spans="4:13" x14ac:dyDescent="0.3">
      <c r="G871" s="3"/>
      <c r="J871" s="14"/>
      <c r="K871" s="14"/>
      <c r="L871" s="14"/>
      <c r="M871" s="23"/>
    </row>
    <row r="872" spans="4:13" x14ac:dyDescent="0.3">
      <c r="G872" s="3"/>
      <c r="J872" s="14"/>
      <c r="K872" s="14"/>
      <c r="L872" s="14"/>
      <c r="M872" s="23"/>
    </row>
    <row r="873" spans="4:13" x14ac:dyDescent="0.3">
      <c r="G873" s="3"/>
      <c r="J873" s="14"/>
      <c r="K873" s="14"/>
      <c r="L873" s="14"/>
      <c r="M873" s="23"/>
    </row>
    <row r="874" spans="4:13" x14ac:dyDescent="0.3">
      <c r="E874" s="6"/>
      <c r="F874" s="3"/>
      <c r="G874" s="3"/>
      <c r="J874" s="14"/>
      <c r="K874" s="14"/>
      <c r="L874" s="14"/>
      <c r="M874" s="23"/>
    </row>
    <row r="875" spans="4:13" x14ac:dyDescent="0.3">
      <c r="G875" s="3"/>
      <c r="J875" s="14"/>
      <c r="K875" s="14"/>
      <c r="L875" s="14"/>
      <c r="M875" s="23"/>
    </row>
    <row r="876" spans="4:13" x14ac:dyDescent="0.3">
      <c r="G876" s="3"/>
      <c r="J876" s="14"/>
      <c r="K876" s="14"/>
      <c r="L876" s="14"/>
      <c r="M876" s="23"/>
    </row>
    <row r="877" spans="4:13" x14ac:dyDescent="0.3">
      <c r="G877" s="3"/>
      <c r="J877" s="14"/>
      <c r="K877" s="14"/>
      <c r="L877" s="14"/>
      <c r="M877" s="23"/>
    </row>
    <row r="878" spans="4:13" x14ac:dyDescent="0.3">
      <c r="G878" s="3"/>
      <c r="J878" s="14"/>
      <c r="K878" s="14"/>
      <c r="L878" s="14"/>
      <c r="M878" s="23"/>
    </row>
    <row r="879" spans="4:13" x14ac:dyDescent="0.3">
      <c r="G879" s="3"/>
      <c r="J879" s="14"/>
      <c r="K879" s="14"/>
      <c r="L879" s="14"/>
      <c r="M879" s="23"/>
    </row>
    <row r="880" spans="4:13" x14ac:dyDescent="0.3">
      <c r="G880" s="3"/>
      <c r="J880" s="14"/>
      <c r="K880" s="14"/>
      <c r="L880" s="14"/>
      <c r="M880" s="23"/>
    </row>
    <row r="881" spans="7:13" x14ac:dyDescent="0.3">
      <c r="G881" s="3"/>
      <c r="J881" s="14"/>
      <c r="K881" s="14"/>
      <c r="L881" s="14"/>
      <c r="M881" s="23"/>
    </row>
    <row r="882" spans="7:13" x14ac:dyDescent="0.3">
      <c r="G882" s="3"/>
      <c r="J882" s="14"/>
      <c r="K882" s="14"/>
      <c r="L882" s="14"/>
      <c r="M882" s="23"/>
    </row>
    <row r="883" spans="7:13" x14ac:dyDescent="0.3">
      <c r="G883" s="3"/>
      <c r="J883" s="14"/>
      <c r="K883" s="14"/>
      <c r="L883" s="14"/>
      <c r="M883" s="23"/>
    </row>
    <row r="884" spans="7:13" x14ac:dyDescent="0.3">
      <c r="G884" s="3"/>
      <c r="J884" s="14"/>
      <c r="K884" s="14"/>
      <c r="L884" s="14"/>
      <c r="M884" s="23"/>
    </row>
    <row r="885" spans="7:13" x14ac:dyDescent="0.3">
      <c r="G885" s="3"/>
      <c r="J885" s="14"/>
      <c r="K885" s="14"/>
      <c r="L885" s="14"/>
      <c r="M885" s="23"/>
    </row>
    <row r="886" spans="7:13" x14ac:dyDescent="0.3">
      <c r="G886" s="3"/>
      <c r="J886" s="14"/>
      <c r="K886" s="14"/>
      <c r="L886" s="14"/>
      <c r="M886" s="23"/>
    </row>
    <row r="887" spans="7:13" x14ac:dyDescent="0.3">
      <c r="G887" s="3"/>
      <c r="J887" s="14"/>
      <c r="K887" s="14"/>
      <c r="L887" s="14"/>
      <c r="M887" s="23"/>
    </row>
    <row r="888" spans="7:13" x14ac:dyDescent="0.3">
      <c r="G888" s="3"/>
      <c r="J888" s="14"/>
      <c r="K888" s="14"/>
      <c r="L888" s="14"/>
      <c r="M888" s="23"/>
    </row>
    <row r="889" spans="7:13" x14ac:dyDescent="0.3">
      <c r="G889" s="3"/>
      <c r="J889" s="14"/>
      <c r="K889" s="14"/>
      <c r="L889" s="14"/>
      <c r="M889" s="23"/>
    </row>
    <row r="890" spans="7:13" x14ac:dyDescent="0.3">
      <c r="G890" s="3"/>
      <c r="J890" s="14"/>
      <c r="K890" s="14"/>
      <c r="L890" s="14"/>
      <c r="M890" s="23"/>
    </row>
    <row r="891" spans="7:13" x14ac:dyDescent="0.3">
      <c r="G891" s="3"/>
      <c r="J891" s="14"/>
      <c r="K891" s="14"/>
      <c r="L891" s="14"/>
      <c r="M891" s="23"/>
    </row>
    <row r="892" spans="7:13" x14ac:dyDescent="0.3">
      <c r="G892" s="3"/>
      <c r="J892" s="14"/>
      <c r="K892" s="14"/>
      <c r="L892" s="14"/>
      <c r="M892" s="23"/>
    </row>
    <row r="893" spans="7:13" x14ac:dyDescent="0.3">
      <c r="G893" s="3"/>
      <c r="J893" s="14"/>
      <c r="K893" s="14"/>
      <c r="L893" s="14"/>
      <c r="M893" s="23"/>
    </row>
    <row r="894" spans="7:13" x14ac:dyDescent="0.3">
      <c r="G894" s="3"/>
      <c r="J894" s="14"/>
      <c r="K894" s="14"/>
      <c r="L894" s="14"/>
      <c r="M894" s="23"/>
    </row>
    <row r="895" spans="7:13" x14ac:dyDescent="0.3">
      <c r="G895" s="3"/>
      <c r="J895" s="14"/>
      <c r="K895" s="14"/>
      <c r="L895" s="14"/>
      <c r="M895" s="23"/>
    </row>
    <row r="896" spans="7:13" x14ac:dyDescent="0.3">
      <c r="G896" s="3"/>
      <c r="J896" s="14"/>
      <c r="K896" s="14"/>
      <c r="L896" s="14"/>
      <c r="M896" s="23"/>
    </row>
    <row r="897" spans="5:13" x14ac:dyDescent="0.3">
      <c r="G897" s="3"/>
      <c r="J897" s="14"/>
      <c r="K897" s="14"/>
      <c r="L897" s="14"/>
      <c r="M897" s="23"/>
    </row>
    <row r="898" spans="5:13" x14ac:dyDescent="0.3">
      <c r="F898" s="3"/>
      <c r="G898" s="3"/>
      <c r="J898" s="14"/>
      <c r="K898" s="14"/>
      <c r="L898" s="14"/>
      <c r="M898" s="23"/>
    </row>
    <row r="899" spans="5:13" x14ac:dyDescent="0.3">
      <c r="E899" s="6"/>
      <c r="F899" s="3"/>
      <c r="G899" s="3"/>
      <c r="J899" s="14"/>
      <c r="K899" s="14"/>
      <c r="L899" s="14"/>
      <c r="M899" s="23"/>
    </row>
    <row r="900" spans="5:13" x14ac:dyDescent="0.3">
      <c r="G900" s="3"/>
      <c r="I900" s="1"/>
      <c r="J900" s="14"/>
      <c r="K900" s="14"/>
      <c r="L900" s="14"/>
      <c r="M900" s="23"/>
    </row>
    <row r="901" spans="5:13" x14ac:dyDescent="0.3">
      <c r="G901" s="3"/>
      <c r="J901" s="14"/>
      <c r="K901" s="14"/>
      <c r="L901" s="14"/>
      <c r="M901" s="23"/>
    </row>
    <row r="902" spans="5:13" x14ac:dyDescent="0.3">
      <c r="F902" s="3"/>
      <c r="G902" s="3"/>
      <c r="I902" s="1"/>
      <c r="J902" s="14"/>
      <c r="K902" s="14"/>
      <c r="L902" s="14"/>
      <c r="M902" s="23"/>
    </row>
    <row r="903" spans="5:13" x14ac:dyDescent="0.3">
      <c r="F903" s="3"/>
      <c r="G903" s="3"/>
      <c r="I903" s="1"/>
      <c r="J903" s="14"/>
      <c r="K903" s="14"/>
      <c r="L903" s="14"/>
      <c r="M903" s="23"/>
    </row>
    <row r="904" spans="5:13" x14ac:dyDescent="0.3">
      <c r="G904" s="3"/>
      <c r="I904" s="1"/>
      <c r="J904" s="14"/>
      <c r="K904" s="14"/>
      <c r="L904" s="14"/>
      <c r="M904" s="23"/>
    </row>
    <row r="905" spans="5:13" x14ac:dyDescent="0.3">
      <c r="G905" s="3"/>
      <c r="I905" s="1"/>
      <c r="J905" s="14"/>
      <c r="K905" s="14"/>
      <c r="L905" s="14"/>
      <c r="M905" s="23"/>
    </row>
    <row r="906" spans="5:13" x14ac:dyDescent="0.3">
      <c r="G906" s="3"/>
      <c r="I906" s="1"/>
      <c r="J906" s="14"/>
      <c r="K906" s="14"/>
      <c r="L906" s="14"/>
      <c r="M906" s="23"/>
    </row>
    <row r="907" spans="5:13" x14ac:dyDescent="0.3">
      <c r="F907" s="3"/>
      <c r="G907" s="3"/>
      <c r="I907" s="1"/>
      <c r="J907" s="14"/>
      <c r="K907" s="14"/>
      <c r="L907" s="14"/>
      <c r="M907" s="23"/>
    </row>
    <row r="908" spans="5:13" x14ac:dyDescent="0.3">
      <c r="F908" s="3"/>
      <c r="G908" s="3"/>
      <c r="I908" s="1"/>
      <c r="J908" s="14"/>
      <c r="K908" s="14"/>
      <c r="L908" s="14"/>
      <c r="M908" s="23"/>
    </row>
    <row r="909" spans="5:13" x14ac:dyDescent="0.3">
      <c r="G909" s="3"/>
      <c r="I909" s="1"/>
      <c r="J909" s="14"/>
      <c r="K909" s="14"/>
      <c r="L909" s="14"/>
      <c r="M909" s="23"/>
    </row>
    <row r="910" spans="5:13" x14ac:dyDescent="0.3">
      <c r="F910" s="3"/>
      <c r="G910" s="3"/>
      <c r="I910" s="1"/>
      <c r="J910" s="14"/>
      <c r="K910" s="14"/>
      <c r="L910" s="14"/>
      <c r="M910" s="23"/>
    </row>
    <row r="911" spans="5:13" x14ac:dyDescent="0.3">
      <c r="F911" s="3"/>
      <c r="G911" s="3"/>
      <c r="I911" s="1"/>
      <c r="J911" s="14"/>
      <c r="K911" s="14"/>
      <c r="L911" s="14"/>
      <c r="M911" s="23"/>
    </row>
    <row r="912" spans="5:13" x14ac:dyDescent="0.3">
      <c r="G912" s="3"/>
      <c r="I912" s="1"/>
      <c r="J912" s="14"/>
      <c r="K912" s="14"/>
      <c r="L912" s="14"/>
      <c r="M912" s="23"/>
    </row>
    <row r="913" spans="2:13" x14ac:dyDescent="0.3">
      <c r="G913" s="3"/>
      <c r="I913" s="1"/>
      <c r="J913" s="14"/>
      <c r="K913" s="14"/>
      <c r="L913" s="14"/>
      <c r="M913" s="23"/>
    </row>
    <row r="914" spans="2:13" x14ac:dyDescent="0.3">
      <c r="G914" s="3"/>
      <c r="I914" s="1"/>
      <c r="J914" s="14"/>
      <c r="K914" s="14"/>
      <c r="L914" s="14"/>
      <c r="M914" s="23"/>
    </row>
    <row r="915" spans="2:13" x14ac:dyDescent="0.3">
      <c r="F915" s="3"/>
      <c r="G915" s="3"/>
      <c r="I915" s="1"/>
      <c r="J915" s="14"/>
      <c r="K915" s="14"/>
      <c r="L915" s="14"/>
      <c r="M915" s="23"/>
    </row>
    <row r="916" spans="2:13" x14ac:dyDescent="0.3">
      <c r="G916" s="3"/>
      <c r="I916" s="1"/>
      <c r="J916" s="14"/>
      <c r="K916" s="14"/>
      <c r="L916" s="14"/>
      <c r="M916" s="23"/>
    </row>
    <row r="917" spans="2:13" x14ac:dyDescent="0.3">
      <c r="F917" s="3"/>
      <c r="G917" s="3"/>
      <c r="I917" s="1"/>
      <c r="J917" s="14"/>
      <c r="K917" s="14"/>
      <c r="L917" s="14"/>
      <c r="M917" s="23"/>
    </row>
    <row r="918" spans="2:13" x14ac:dyDescent="0.3">
      <c r="B918" s="5"/>
      <c r="G918" s="3"/>
      <c r="J918" s="14"/>
      <c r="K918" s="14"/>
      <c r="L918" s="14"/>
      <c r="M918" s="23"/>
    </row>
    <row r="919" spans="2:13" x14ac:dyDescent="0.3">
      <c r="B919" s="5"/>
      <c r="E919" s="6"/>
      <c r="F919" s="3"/>
      <c r="G919" s="3"/>
      <c r="J919" s="14"/>
      <c r="K919" s="14"/>
      <c r="L919" s="14"/>
      <c r="M919" s="23"/>
    </row>
    <row r="920" spans="2:13" x14ac:dyDescent="0.3">
      <c r="G920" s="3"/>
      <c r="I920" s="1"/>
      <c r="J920" s="14"/>
      <c r="K920" s="14"/>
      <c r="L920" s="14"/>
      <c r="M920" s="23"/>
    </row>
    <row r="921" spans="2:13" x14ac:dyDescent="0.3">
      <c r="G921" s="3"/>
      <c r="I921" s="1"/>
      <c r="J921" s="14"/>
      <c r="K921" s="14"/>
      <c r="L921" s="14"/>
      <c r="M921" s="23"/>
    </row>
    <row r="922" spans="2:13" x14ac:dyDescent="0.3">
      <c r="G922" s="3"/>
      <c r="I922" s="1"/>
      <c r="J922" s="14"/>
      <c r="K922" s="14"/>
      <c r="L922" s="14"/>
      <c r="M922" s="23"/>
    </row>
    <row r="923" spans="2:13" x14ac:dyDescent="0.3">
      <c r="G923" s="3"/>
      <c r="I923" s="1"/>
      <c r="J923" s="14"/>
      <c r="K923" s="14"/>
      <c r="L923" s="14"/>
      <c r="M923" s="23"/>
    </row>
    <row r="924" spans="2:13" x14ac:dyDescent="0.3">
      <c r="G924" s="3"/>
      <c r="I924" s="1"/>
      <c r="J924" s="14"/>
      <c r="K924" s="14"/>
      <c r="L924" s="14"/>
      <c r="M924" s="23"/>
    </row>
    <row r="925" spans="2:13" x14ac:dyDescent="0.3">
      <c r="G925" s="3"/>
      <c r="I925" s="1"/>
      <c r="J925" s="14"/>
      <c r="K925" s="14"/>
      <c r="L925" s="14"/>
      <c r="M925" s="23"/>
    </row>
    <row r="926" spans="2:13" x14ac:dyDescent="0.3">
      <c r="G926" s="3"/>
      <c r="I926" s="1"/>
      <c r="J926" s="14"/>
      <c r="K926" s="14"/>
      <c r="L926" s="14"/>
      <c r="M926" s="23"/>
    </row>
    <row r="927" spans="2:13" x14ac:dyDescent="0.3">
      <c r="G927" s="3"/>
      <c r="I927" s="1"/>
      <c r="J927" s="14"/>
      <c r="K927" s="14"/>
      <c r="L927" s="14"/>
      <c r="M927" s="23"/>
    </row>
    <row r="928" spans="2:13" x14ac:dyDescent="0.3">
      <c r="B928" s="5"/>
      <c r="C928" s="6"/>
      <c r="D928" s="6"/>
      <c r="E928" s="6"/>
      <c r="F928" s="3"/>
      <c r="G928" s="3"/>
      <c r="J928" s="14"/>
      <c r="K928" s="14"/>
      <c r="L928" s="14"/>
      <c r="M928" s="23"/>
    </row>
    <row r="929" spans="2:13" x14ac:dyDescent="0.3">
      <c r="B929" s="5"/>
      <c r="C929" s="6"/>
      <c r="D929" s="6"/>
      <c r="E929" s="6"/>
      <c r="F929" s="3"/>
      <c r="G929" s="3"/>
      <c r="J929" s="14"/>
      <c r="K929" s="14"/>
      <c r="L929" s="14"/>
      <c r="M929" s="23"/>
    </row>
    <row r="930" spans="2:13" x14ac:dyDescent="0.3">
      <c r="B930" s="5"/>
      <c r="C930" s="6"/>
      <c r="D930" s="6"/>
      <c r="E930" s="6"/>
      <c r="F930" s="3"/>
      <c r="G930" s="3"/>
      <c r="J930" s="14"/>
      <c r="K930" s="14"/>
      <c r="L930" s="14"/>
      <c r="M930" s="23"/>
    </row>
    <row r="931" spans="2:13" x14ac:dyDescent="0.3">
      <c r="G931" s="3"/>
      <c r="I931" s="1"/>
      <c r="J931" s="14"/>
      <c r="K931" s="14"/>
      <c r="L931" s="14"/>
      <c r="M931" s="23"/>
    </row>
    <row r="932" spans="2:13" x14ac:dyDescent="0.3">
      <c r="G932" s="3"/>
      <c r="I932" s="1"/>
      <c r="J932" s="14"/>
      <c r="K932" s="14"/>
      <c r="L932" s="14"/>
      <c r="M932" s="23"/>
    </row>
    <row r="933" spans="2:13" x14ac:dyDescent="0.3">
      <c r="B933" s="5"/>
      <c r="E933" s="6"/>
      <c r="F933" s="3"/>
      <c r="G933" s="3"/>
      <c r="J933" s="14"/>
      <c r="K933" s="14"/>
      <c r="L933" s="14"/>
      <c r="M933" s="23"/>
    </row>
    <row r="934" spans="2:13" x14ac:dyDescent="0.3">
      <c r="G934" s="3"/>
      <c r="I934" s="1"/>
      <c r="J934" s="14"/>
      <c r="K934" s="14"/>
      <c r="L934" s="14"/>
      <c r="M934" s="23"/>
    </row>
    <row r="935" spans="2:13" x14ac:dyDescent="0.3">
      <c r="F935" s="3"/>
      <c r="G935" s="3"/>
      <c r="I935" s="1"/>
      <c r="J935" s="14"/>
      <c r="K935" s="14"/>
      <c r="L935" s="14"/>
      <c r="M935" s="23"/>
    </row>
    <row r="936" spans="2:13" x14ac:dyDescent="0.3">
      <c r="F936" s="3"/>
      <c r="G936" s="3"/>
      <c r="I936" s="1"/>
      <c r="J936" s="14"/>
      <c r="K936" s="14"/>
      <c r="L936" s="14"/>
      <c r="M936" s="23"/>
    </row>
    <row r="937" spans="2:13" x14ac:dyDescent="0.3">
      <c r="F937" s="3"/>
      <c r="G937" s="3"/>
      <c r="I937" s="1"/>
      <c r="J937" s="14"/>
      <c r="K937" s="14"/>
      <c r="L937" s="14"/>
      <c r="M937" s="23"/>
    </row>
    <row r="938" spans="2:13" x14ac:dyDescent="0.3">
      <c r="G938" s="3"/>
      <c r="I938" s="1"/>
      <c r="J938" s="14"/>
      <c r="K938" s="14"/>
      <c r="L938" s="14"/>
      <c r="M938" s="23"/>
    </row>
    <row r="939" spans="2:13" x14ac:dyDescent="0.3">
      <c r="G939" s="3"/>
      <c r="I939" s="1"/>
      <c r="J939" s="14"/>
      <c r="K939" s="14"/>
      <c r="L939" s="14"/>
      <c r="M939" s="23"/>
    </row>
    <row r="940" spans="2:13" x14ac:dyDescent="0.3">
      <c r="F940" s="3"/>
      <c r="G940" s="3"/>
      <c r="I940" s="1"/>
      <c r="J940" s="14"/>
      <c r="K940" s="14"/>
      <c r="L940" s="14"/>
      <c r="M940" s="23"/>
    </row>
    <row r="941" spans="2:13" x14ac:dyDescent="0.3">
      <c r="F941" s="3"/>
      <c r="G941" s="3"/>
      <c r="I941" s="1"/>
      <c r="J941" s="14"/>
      <c r="K941" s="14"/>
      <c r="L941" s="14"/>
      <c r="M941" s="23"/>
    </row>
    <row r="942" spans="2:13" x14ac:dyDescent="0.3">
      <c r="G942" s="3"/>
      <c r="I942" s="1"/>
      <c r="J942" s="14"/>
      <c r="K942" s="14"/>
      <c r="L942" s="14"/>
      <c r="M942" s="23"/>
    </row>
    <row r="943" spans="2:13" x14ac:dyDescent="0.3">
      <c r="G943" s="3"/>
      <c r="I943" s="1"/>
      <c r="J943" s="14"/>
      <c r="K943" s="14"/>
      <c r="L943" s="14"/>
      <c r="M943" s="23"/>
    </row>
    <row r="944" spans="2:13" x14ac:dyDescent="0.3">
      <c r="F944" s="3"/>
      <c r="G944" s="3"/>
      <c r="I944" s="1"/>
      <c r="J944" s="14"/>
      <c r="K944" s="14"/>
      <c r="L944" s="14"/>
      <c r="M944" s="23"/>
    </row>
    <row r="945" spans="2:13" x14ac:dyDescent="0.3">
      <c r="B945" s="5"/>
      <c r="C945" s="6"/>
      <c r="D945" s="6"/>
      <c r="E945" s="6"/>
      <c r="F945" s="3"/>
      <c r="G945" s="3"/>
      <c r="J945" s="14"/>
      <c r="K945" s="14"/>
      <c r="L945" s="14"/>
      <c r="M945" s="23"/>
    </row>
    <row r="946" spans="2:13" x14ac:dyDescent="0.3">
      <c r="G946" s="3"/>
      <c r="I946" s="1"/>
      <c r="J946" s="14"/>
      <c r="K946" s="14"/>
      <c r="L946" s="14"/>
      <c r="M946" s="23"/>
    </row>
    <row r="947" spans="2:13" x14ac:dyDescent="0.3">
      <c r="G947" s="3"/>
      <c r="I947" s="1"/>
      <c r="J947" s="14"/>
      <c r="K947" s="14"/>
      <c r="L947" s="14"/>
      <c r="M947" s="23"/>
    </row>
    <row r="948" spans="2:13" x14ac:dyDescent="0.3">
      <c r="B948" s="5"/>
      <c r="G948" s="3"/>
      <c r="J948" s="14"/>
      <c r="K948" s="14"/>
      <c r="L948" s="14"/>
      <c r="M948" s="23"/>
    </row>
    <row r="949" spans="2:13" x14ac:dyDescent="0.3">
      <c r="G949" s="3"/>
      <c r="I949" s="1"/>
      <c r="J949" s="14"/>
      <c r="K949" s="14"/>
      <c r="L949" s="14"/>
      <c r="M949" s="23"/>
    </row>
    <row r="950" spans="2:13" x14ac:dyDescent="0.3">
      <c r="G950" s="3"/>
      <c r="I950" s="1"/>
      <c r="J950" s="14"/>
      <c r="K950" s="14"/>
      <c r="L950" s="14"/>
      <c r="M950" s="23"/>
    </row>
    <row r="951" spans="2:13" x14ac:dyDescent="0.3">
      <c r="G951" s="3"/>
      <c r="I951" s="1"/>
      <c r="J951" s="14"/>
      <c r="K951" s="14"/>
      <c r="L951" s="14"/>
      <c r="M951" s="23"/>
    </row>
    <row r="952" spans="2:13" x14ac:dyDescent="0.3">
      <c r="F952" s="3"/>
      <c r="G952" s="3"/>
      <c r="I952" s="1"/>
      <c r="J952" s="14"/>
      <c r="K952" s="14"/>
      <c r="L952" s="14"/>
      <c r="M952" s="23"/>
    </row>
    <row r="953" spans="2:13" x14ac:dyDescent="0.3">
      <c r="G953" s="3"/>
      <c r="I953" s="1"/>
      <c r="J953" s="14"/>
      <c r="K953" s="14"/>
      <c r="L953" s="14"/>
      <c r="M953" s="23"/>
    </row>
    <row r="954" spans="2:13" x14ac:dyDescent="0.3">
      <c r="G954" s="3"/>
      <c r="J954" s="14"/>
      <c r="K954" s="14"/>
      <c r="L954" s="14"/>
      <c r="M954" s="23"/>
    </row>
    <row r="955" spans="2:13" x14ac:dyDescent="0.3">
      <c r="G955" s="3"/>
      <c r="J955" s="14"/>
      <c r="K955" s="14"/>
      <c r="L955" s="14"/>
      <c r="M955" s="23"/>
    </row>
    <row r="956" spans="2:13" x14ac:dyDescent="0.3">
      <c r="G956" s="3"/>
      <c r="J956" s="14"/>
      <c r="K956" s="14"/>
      <c r="L956" s="14"/>
      <c r="M956" s="23"/>
    </row>
    <row r="957" spans="2:13" x14ac:dyDescent="0.3">
      <c r="G957" s="3"/>
      <c r="J957" s="14"/>
      <c r="K957" s="14"/>
      <c r="L957" s="14"/>
      <c r="M957" s="23"/>
    </row>
    <row r="958" spans="2:13" x14ac:dyDescent="0.3">
      <c r="G958" s="3"/>
      <c r="J958" s="14"/>
      <c r="K958" s="14"/>
      <c r="L958" s="14"/>
      <c r="M958" s="23"/>
    </row>
    <row r="959" spans="2:13" x14ac:dyDescent="0.3">
      <c r="G959" s="3"/>
      <c r="J959" s="14"/>
      <c r="K959" s="14"/>
      <c r="L959" s="14"/>
      <c r="M959" s="23"/>
    </row>
    <row r="960" spans="2:13" x14ac:dyDescent="0.3">
      <c r="G960" s="3"/>
      <c r="J960" s="14"/>
      <c r="K960" s="14"/>
      <c r="L960" s="14"/>
      <c r="M960" s="23"/>
    </row>
    <row r="961" spans="2:13" x14ac:dyDescent="0.3">
      <c r="G961" s="3"/>
      <c r="J961" s="14"/>
      <c r="K961" s="14"/>
      <c r="L961" s="14"/>
      <c r="M961" s="23"/>
    </row>
    <row r="962" spans="2:13" x14ac:dyDescent="0.3">
      <c r="B962" s="5"/>
      <c r="G962" s="3"/>
      <c r="J962" s="14"/>
      <c r="K962" s="14"/>
      <c r="L962" s="14"/>
      <c r="M962" s="23"/>
    </row>
    <row r="963" spans="2:13" x14ac:dyDescent="0.3">
      <c r="G963" s="3"/>
      <c r="J963" s="14"/>
      <c r="K963" s="14"/>
      <c r="L963" s="14"/>
      <c r="M963" s="23"/>
    </row>
    <row r="964" spans="2:13" x14ac:dyDescent="0.3">
      <c r="G964" s="3"/>
      <c r="J964" s="14"/>
      <c r="K964" s="14"/>
      <c r="L964" s="14"/>
      <c r="M964" s="23"/>
    </row>
    <row r="965" spans="2:13" x14ac:dyDescent="0.3">
      <c r="G965" s="3"/>
      <c r="J965" s="14"/>
      <c r="K965" s="14"/>
      <c r="L965" s="14"/>
      <c r="M965" s="23"/>
    </row>
    <row r="966" spans="2:13" x14ac:dyDescent="0.3">
      <c r="F966" s="3"/>
      <c r="G966" s="3"/>
      <c r="J966" s="14"/>
      <c r="K966" s="14"/>
      <c r="L966" s="14"/>
      <c r="M966" s="23"/>
    </row>
    <row r="967" spans="2:13" x14ac:dyDescent="0.3">
      <c r="B967" s="5"/>
      <c r="F967" s="3"/>
      <c r="G967" s="3"/>
      <c r="J967" s="14"/>
      <c r="K967" s="14"/>
      <c r="L967" s="14"/>
      <c r="M967" s="23"/>
    </row>
    <row r="968" spans="2:13" x14ac:dyDescent="0.3">
      <c r="G968" s="3"/>
      <c r="J968" s="14"/>
      <c r="K968" s="14"/>
      <c r="L968" s="14"/>
      <c r="M968" s="23"/>
    </row>
    <row r="969" spans="2:13" x14ac:dyDescent="0.3">
      <c r="G969" s="3"/>
      <c r="J969" s="14"/>
      <c r="K969" s="14"/>
      <c r="L969" s="14"/>
      <c r="M969" s="23"/>
    </row>
    <row r="970" spans="2:13" x14ac:dyDescent="0.3">
      <c r="G970" s="3"/>
      <c r="J970" s="14"/>
      <c r="K970" s="14"/>
      <c r="L970" s="14"/>
      <c r="M970" s="23"/>
    </row>
    <row r="971" spans="2:13" x14ac:dyDescent="0.3">
      <c r="G971" s="3"/>
      <c r="J971" s="14"/>
      <c r="K971" s="14"/>
      <c r="L971" s="14"/>
      <c r="M971" s="23"/>
    </row>
    <row r="972" spans="2:13" x14ac:dyDescent="0.3">
      <c r="G972" s="3"/>
      <c r="J972" s="14"/>
      <c r="K972" s="14"/>
      <c r="L972" s="14"/>
      <c r="M972" s="23"/>
    </row>
    <row r="973" spans="2:13" x14ac:dyDescent="0.3">
      <c r="G973" s="3"/>
      <c r="J973" s="14"/>
      <c r="K973" s="14"/>
      <c r="L973" s="14"/>
      <c r="M973" s="23"/>
    </row>
    <row r="974" spans="2:13" x14ac:dyDescent="0.3">
      <c r="B974" s="5"/>
      <c r="E974" s="6"/>
      <c r="F974" s="3"/>
      <c r="G974" s="3"/>
      <c r="J974" s="14"/>
      <c r="K974" s="14"/>
      <c r="L974" s="14"/>
      <c r="M974" s="23"/>
    </row>
    <row r="975" spans="2:13" x14ac:dyDescent="0.3">
      <c r="B975" s="5"/>
      <c r="C975" s="6"/>
      <c r="D975" s="6"/>
      <c r="E975" s="6"/>
      <c r="F975" s="3"/>
      <c r="G975" s="3"/>
      <c r="J975" s="14"/>
      <c r="K975" s="14"/>
      <c r="L975" s="14"/>
      <c r="M975" s="23"/>
    </row>
    <row r="976" spans="2:13" x14ac:dyDescent="0.3">
      <c r="B976" s="5"/>
      <c r="G976" s="3"/>
      <c r="J976" s="14"/>
      <c r="K976" s="14"/>
      <c r="L976" s="14"/>
      <c r="M976" s="23"/>
    </row>
    <row r="977" spans="7:13" x14ac:dyDescent="0.3">
      <c r="G977" s="3"/>
      <c r="J977" s="14"/>
      <c r="K977" s="14"/>
      <c r="L977" s="14"/>
      <c r="M977" s="23"/>
    </row>
    <row r="978" spans="7:13" x14ac:dyDescent="0.3">
      <c r="G978" s="3"/>
      <c r="J978" s="14"/>
      <c r="K978" s="14"/>
      <c r="L978" s="14"/>
      <c r="M978" s="23"/>
    </row>
    <row r="979" spans="7:13" x14ac:dyDescent="0.3">
      <c r="G979" s="3"/>
      <c r="J979" s="14"/>
      <c r="K979" s="14"/>
      <c r="L979" s="14"/>
      <c r="M979" s="23"/>
    </row>
    <row r="980" spans="7:13" x14ac:dyDescent="0.3">
      <c r="G980" s="3"/>
      <c r="J980" s="14"/>
      <c r="K980" s="14"/>
      <c r="L980" s="14"/>
      <c r="M980" s="23"/>
    </row>
    <row r="981" spans="7:13" x14ac:dyDescent="0.3">
      <c r="G981" s="3"/>
      <c r="J981" s="14"/>
      <c r="K981" s="14"/>
      <c r="L981" s="14"/>
      <c r="M981" s="23"/>
    </row>
    <row r="982" spans="7:13" x14ac:dyDescent="0.3">
      <c r="G982" s="3"/>
      <c r="J982" s="14"/>
      <c r="K982" s="14"/>
      <c r="L982" s="14"/>
      <c r="M982" s="23"/>
    </row>
    <row r="983" spans="7:13" x14ac:dyDescent="0.3">
      <c r="G983" s="3"/>
      <c r="J983" s="14"/>
      <c r="K983" s="14"/>
      <c r="L983" s="14"/>
      <c r="M983" s="23"/>
    </row>
    <row r="984" spans="7:13" x14ac:dyDescent="0.3">
      <c r="G984" s="3"/>
      <c r="J984" s="14"/>
      <c r="K984" s="14"/>
      <c r="L984" s="14"/>
      <c r="M984" s="23"/>
    </row>
    <row r="985" spans="7:13" x14ac:dyDescent="0.3">
      <c r="G985" s="3"/>
      <c r="J985" s="14"/>
      <c r="K985" s="14"/>
      <c r="L985" s="14"/>
      <c r="M985" s="23"/>
    </row>
    <row r="986" spans="7:13" x14ac:dyDescent="0.3">
      <c r="G986" s="3"/>
      <c r="J986" s="14"/>
      <c r="K986" s="14"/>
      <c r="L986" s="14"/>
      <c r="M986" s="23"/>
    </row>
    <row r="987" spans="7:13" x14ac:dyDescent="0.3">
      <c r="G987" s="3"/>
      <c r="J987" s="14"/>
      <c r="K987" s="14"/>
      <c r="L987" s="14"/>
      <c r="M987" s="23"/>
    </row>
    <row r="988" spans="7:13" x14ac:dyDescent="0.3">
      <c r="G988" s="3"/>
      <c r="J988" s="14"/>
      <c r="K988" s="14"/>
      <c r="L988" s="14"/>
      <c r="M988" s="23"/>
    </row>
    <row r="989" spans="7:13" x14ac:dyDescent="0.3">
      <c r="G989" s="3"/>
      <c r="J989" s="14"/>
      <c r="K989" s="14"/>
      <c r="L989" s="14"/>
      <c r="M989" s="23"/>
    </row>
    <row r="990" spans="7:13" x14ac:dyDescent="0.3">
      <c r="G990" s="3"/>
      <c r="J990" s="14"/>
      <c r="K990" s="14"/>
      <c r="L990" s="14"/>
      <c r="M990" s="23"/>
    </row>
    <row r="991" spans="7:13" x14ac:dyDescent="0.3">
      <c r="G991" s="3"/>
      <c r="J991" s="14"/>
      <c r="K991" s="14"/>
      <c r="L991" s="14"/>
      <c r="M991" s="23"/>
    </row>
    <row r="992" spans="7:13" x14ac:dyDescent="0.3">
      <c r="G992" s="3"/>
      <c r="J992" s="14"/>
      <c r="K992" s="14"/>
      <c r="L992" s="14"/>
      <c r="M992" s="23"/>
    </row>
    <row r="993" spans="7:13" x14ac:dyDescent="0.3">
      <c r="G993" s="3"/>
      <c r="J993" s="14"/>
      <c r="K993" s="14"/>
      <c r="L993" s="14"/>
      <c r="M993" s="23"/>
    </row>
    <row r="994" spans="7:13" x14ac:dyDescent="0.3">
      <c r="G994" s="3"/>
      <c r="J994" s="14"/>
      <c r="K994" s="14"/>
      <c r="L994" s="14"/>
      <c r="M994" s="23"/>
    </row>
    <row r="995" spans="7:13" x14ac:dyDescent="0.3">
      <c r="G995" s="3"/>
      <c r="J995" s="14"/>
      <c r="K995" s="14"/>
      <c r="L995" s="14"/>
      <c r="M995" s="23"/>
    </row>
    <row r="996" spans="7:13" x14ac:dyDescent="0.3">
      <c r="G996" s="3"/>
      <c r="J996" s="14"/>
      <c r="K996" s="14"/>
      <c r="L996" s="14"/>
      <c r="M996" s="23"/>
    </row>
    <row r="997" spans="7:13" x14ac:dyDescent="0.3">
      <c r="G997" s="3"/>
      <c r="J997" s="14"/>
      <c r="K997" s="14"/>
      <c r="L997" s="14"/>
      <c r="M997" s="23"/>
    </row>
    <row r="998" spans="7:13" x14ac:dyDescent="0.3">
      <c r="G998" s="3"/>
      <c r="I998" s="1"/>
      <c r="J998" s="14"/>
      <c r="K998" s="14"/>
      <c r="L998" s="14"/>
      <c r="M998" s="23"/>
    </row>
    <row r="999" spans="7:13" x14ac:dyDescent="0.3">
      <c r="G999" s="3"/>
      <c r="J999" s="14"/>
      <c r="K999" s="14"/>
      <c r="L999" s="14"/>
      <c r="M999" s="23"/>
    </row>
    <row r="1000" spans="7:13" x14ac:dyDescent="0.3">
      <c r="G1000" s="3"/>
      <c r="J1000" s="14"/>
      <c r="K1000" s="14"/>
      <c r="L1000" s="14"/>
      <c r="M1000" s="23"/>
    </row>
    <row r="1001" spans="7:13" x14ac:dyDescent="0.3">
      <c r="G1001" s="3"/>
      <c r="J1001" s="14"/>
      <c r="K1001" s="14"/>
      <c r="L1001" s="14"/>
      <c r="M1001" s="23"/>
    </row>
    <row r="1002" spans="7:13" x14ac:dyDescent="0.3">
      <c r="G1002" s="3"/>
      <c r="J1002" s="14"/>
      <c r="K1002" s="14"/>
      <c r="L1002" s="14"/>
      <c r="M1002" s="23"/>
    </row>
    <row r="1003" spans="7:13" x14ac:dyDescent="0.3">
      <c r="G1003" s="3"/>
      <c r="J1003" s="14"/>
      <c r="K1003" s="14"/>
      <c r="L1003" s="14"/>
      <c r="M1003" s="23"/>
    </row>
    <row r="1004" spans="7:13" x14ac:dyDescent="0.3">
      <c r="G1004" s="3"/>
      <c r="J1004" s="14"/>
      <c r="K1004" s="14"/>
      <c r="L1004" s="14"/>
      <c r="M1004" s="23"/>
    </row>
    <row r="1005" spans="7:13" x14ac:dyDescent="0.3">
      <c r="G1005" s="3"/>
      <c r="J1005" s="14"/>
      <c r="K1005" s="14"/>
      <c r="L1005" s="14"/>
      <c r="M1005" s="23"/>
    </row>
    <row r="1006" spans="7:13" x14ac:dyDescent="0.3">
      <c r="G1006" s="3"/>
      <c r="J1006" s="14"/>
      <c r="K1006" s="14"/>
      <c r="L1006" s="14"/>
      <c r="M1006" s="23"/>
    </row>
    <row r="1007" spans="7:13" x14ac:dyDescent="0.3">
      <c r="G1007" s="3"/>
      <c r="J1007" s="14"/>
      <c r="K1007" s="14"/>
      <c r="L1007" s="14"/>
      <c r="M1007" s="23"/>
    </row>
    <row r="1008" spans="7:13" x14ac:dyDescent="0.3">
      <c r="G1008" s="3"/>
      <c r="J1008" s="14"/>
      <c r="K1008" s="14"/>
      <c r="L1008" s="14"/>
      <c r="M1008" s="23"/>
    </row>
    <row r="1009" spans="6:13" x14ac:dyDescent="0.3">
      <c r="G1009" s="3"/>
      <c r="J1009" s="14"/>
      <c r="K1009" s="14"/>
      <c r="L1009" s="14"/>
      <c r="M1009" s="23"/>
    </row>
    <row r="1010" spans="6:13" x14ac:dyDescent="0.3">
      <c r="G1010" s="3"/>
      <c r="J1010" s="14"/>
      <c r="K1010" s="14"/>
      <c r="L1010" s="14"/>
      <c r="M1010" s="23"/>
    </row>
    <row r="1011" spans="6:13" x14ac:dyDescent="0.3">
      <c r="G1011" s="3"/>
      <c r="J1011" s="14"/>
      <c r="K1011" s="14"/>
      <c r="L1011" s="14"/>
      <c r="M1011" s="23"/>
    </row>
    <row r="1012" spans="6:13" x14ac:dyDescent="0.3">
      <c r="G1012" s="3"/>
      <c r="J1012" s="14"/>
      <c r="K1012" s="14"/>
      <c r="L1012" s="14"/>
      <c r="M1012" s="23"/>
    </row>
    <row r="1013" spans="6:13" x14ac:dyDescent="0.3">
      <c r="G1013" s="3"/>
      <c r="I1013" s="1"/>
      <c r="J1013" s="14"/>
      <c r="K1013" s="14"/>
      <c r="L1013" s="14"/>
      <c r="M1013" s="23"/>
    </row>
    <row r="1014" spans="6:13" x14ac:dyDescent="0.3">
      <c r="F1014" s="3"/>
      <c r="G1014" s="3"/>
      <c r="I1014" s="1"/>
      <c r="J1014" s="14"/>
      <c r="K1014" s="14"/>
      <c r="L1014" s="14"/>
      <c r="M1014" s="23"/>
    </row>
    <row r="1015" spans="6:13" x14ac:dyDescent="0.3">
      <c r="G1015" s="3"/>
      <c r="J1015" s="14"/>
      <c r="K1015" s="14"/>
      <c r="L1015" s="14"/>
      <c r="M1015" s="23"/>
    </row>
    <row r="1016" spans="6:13" x14ac:dyDescent="0.3">
      <c r="G1016" s="3"/>
      <c r="J1016" s="14"/>
      <c r="K1016" s="14"/>
      <c r="L1016" s="14"/>
      <c r="M1016" s="23"/>
    </row>
    <row r="1017" spans="6:13" x14ac:dyDescent="0.3">
      <c r="G1017" s="3"/>
      <c r="J1017" s="14"/>
      <c r="K1017" s="14"/>
      <c r="L1017" s="14"/>
      <c r="M1017" s="23"/>
    </row>
    <row r="1018" spans="6:13" x14ac:dyDescent="0.3">
      <c r="G1018" s="3"/>
      <c r="J1018" s="14"/>
      <c r="K1018" s="14"/>
      <c r="L1018" s="14"/>
      <c r="M1018" s="23"/>
    </row>
    <row r="1019" spans="6:13" x14ac:dyDescent="0.3">
      <c r="F1019" s="3"/>
      <c r="G1019" s="3"/>
      <c r="I1019" s="1"/>
      <c r="J1019" s="14"/>
      <c r="K1019" s="14"/>
      <c r="L1019" s="14"/>
      <c r="M1019" s="23"/>
    </row>
    <row r="1020" spans="6:13" x14ac:dyDescent="0.3">
      <c r="G1020" s="3"/>
      <c r="I1020" s="1"/>
      <c r="J1020" s="14"/>
      <c r="K1020" s="14"/>
      <c r="L1020" s="14"/>
      <c r="M1020" s="23"/>
    </row>
    <row r="1021" spans="6:13" x14ac:dyDescent="0.3">
      <c r="F1021" s="3"/>
      <c r="G1021" s="3"/>
      <c r="I1021" s="1"/>
      <c r="J1021" s="14"/>
      <c r="K1021" s="14"/>
      <c r="L1021" s="14"/>
      <c r="M1021" s="23"/>
    </row>
    <row r="1022" spans="6:13" x14ac:dyDescent="0.3">
      <c r="G1022" s="3"/>
      <c r="I1022" s="1"/>
      <c r="J1022" s="14"/>
      <c r="K1022" s="14"/>
      <c r="L1022" s="14"/>
      <c r="M1022" s="23"/>
    </row>
    <row r="1023" spans="6:13" x14ac:dyDescent="0.3">
      <c r="G1023" s="3"/>
      <c r="I1023" s="1"/>
      <c r="J1023" s="14"/>
      <c r="K1023" s="14"/>
      <c r="L1023" s="14"/>
      <c r="M1023" s="23"/>
    </row>
    <row r="1024" spans="6:13" x14ac:dyDescent="0.3">
      <c r="G1024" s="3"/>
      <c r="I1024" s="1"/>
      <c r="J1024" s="14"/>
      <c r="K1024" s="14"/>
      <c r="L1024" s="14"/>
      <c r="M1024" s="23"/>
    </row>
    <row r="1025" spans="2:13" x14ac:dyDescent="0.3">
      <c r="G1025" s="3"/>
      <c r="I1025" s="1"/>
      <c r="J1025" s="14"/>
      <c r="K1025" s="14"/>
      <c r="L1025" s="14"/>
      <c r="M1025" s="23"/>
    </row>
    <row r="1026" spans="2:13" x14ac:dyDescent="0.3">
      <c r="F1026" s="3"/>
      <c r="G1026" s="3"/>
      <c r="I1026" s="1"/>
      <c r="J1026" s="14"/>
      <c r="K1026" s="14"/>
      <c r="L1026" s="14"/>
      <c r="M1026" s="23"/>
    </row>
    <row r="1027" spans="2:13" x14ac:dyDescent="0.3">
      <c r="F1027" s="3"/>
      <c r="G1027" s="3"/>
      <c r="I1027" s="1"/>
      <c r="J1027" s="14"/>
      <c r="K1027" s="14"/>
      <c r="L1027" s="14"/>
      <c r="M1027" s="23"/>
    </row>
    <row r="1028" spans="2:13" x14ac:dyDescent="0.3">
      <c r="G1028" s="3"/>
      <c r="I1028" s="1"/>
      <c r="J1028" s="14"/>
      <c r="K1028" s="14"/>
      <c r="L1028" s="14"/>
      <c r="M1028" s="23"/>
    </row>
    <row r="1029" spans="2:13" x14ac:dyDescent="0.3">
      <c r="G1029" s="3"/>
      <c r="I1029" s="1"/>
      <c r="J1029" s="14"/>
      <c r="K1029" s="14"/>
      <c r="L1029" s="14"/>
      <c r="M1029" s="23"/>
    </row>
    <row r="1030" spans="2:13" x14ac:dyDescent="0.3">
      <c r="G1030" s="3"/>
      <c r="J1030" s="14"/>
      <c r="K1030" s="14"/>
      <c r="L1030" s="14"/>
      <c r="M1030" s="23"/>
    </row>
    <row r="1031" spans="2:13" x14ac:dyDescent="0.3">
      <c r="G1031" s="3"/>
      <c r="J1031" s="14"/>
      <c r="K1031" s="14"/>
      <c r="L1031" s="14"/>
      <c r="M1031" s="23"/>
    </row>
    <row r="1032" spans="2:13" x14ac:dyDescent="0.3">
      <c r="G1032" s="3"/>
      <c r="J1032" s="14"/>
      <c r="K1032" s="14"/>
      <c r="L1032" s="14"/>
      <c r="M1032" s="23"/>
    </row>
    <row r="1033" spans="2:13" x14ac:dyDescent="0.3">
      <c r="G1033" s="3"/>
      <c r="J1033" s="14"/>
      <c r="K1033" s="14"/>
      <c r="L1033" s="14"/>
      <c r="M1033" s="23"/>
    </row>
    <row r="1034" spans="2:13" x14ac:dyDescent="0.3">
      <c r="B1034" s="5"/>
      <c r="C1034" s="6"/>
      <c r="D1034" s="6"/>
      <c r="E1034" s="6"/>
      <c r="F1034" s="3"/>
      <c r="G1034" s="3"/>
      <c r="J1034" s="14"/>
      <c r="K1034" s="14"/>
      <c r="L1034" s="14"/>
      <c r="M1034" s="23"/>
    </row>
    <row r="1035" spans="2:13" x14ac:dyDescent="0.3">
      <c r="B1035" s="5"/>
      <c r="G1035" s="3"/>
      <c r="I1035" s="1"/>
      <c r="J1035" s="14"/>
      <c r="K1035" s="14"/>
      <c r="L1035" s="14"/>
      <c r="M1035" s="23"/>
    </row>
    <row r="1036" spans="2:13" x14ac:dyDescent="0.3">
      <c r="B1036" s="5"/>
      <c r="C1036" s="6"/>
      <c r="D1036" s="6"/>
      <c r="E1036" s="6"/>
      <c r="F1036" s="3"/>
      <c r="G1036" s="3"/>
      <c r="J1036" s="14"/>
      <c r="K1036" s="14"/>
      <c r="L1036" s="14"/>
      <c r="M1036" s="23"/>
    </row>
    <row r="1037" spans="2:13" x14ac:dyDescent="0.3">
      <c r="B1037" s="5"/>
      <c r="G1037" s="3"/>
      <c r="I1037" s="1"/>
      <c r="J1037" s="14"/>
      <c r="K1037" s="14"/>
      <c r="L1037" s="14"/>
      <c r="M1037" s="23"/>
    </row>
    <row r="1038" spans="2:13" x14ac:dyDescent="0.3">
      <c r="F1038" s="3"/>
      <c r="G1038" s="3"/>
      <c r="I1038" s="1"/>
      <c r="J1038" s="14"/>
      <c r="K1038" s="14"/>
      <c r="L1038" s="14"/>
      <c r="M1038" s="23"/>
    </row>
    <row r="1039" spans="2:13" x14ac:dyDescent="0.3">
      <c r="B1039" s="5"/>
      <c r="G1039" s="3"/>
      <c r="I1039" s="1"/>
      <c r="J1039" s="14"/>
      <c r="K1039" s="14"/>
      <c r="L1039" s="14"/>
      <c r="M1039" s="23"/>
    </row>
    <row r="1040" spans="2:13" x14ac:dyDescent="0.3">
      <c r="B1040" s="5"/>
      <c r="G1040" s="3"/>
      <c r="I1040" s="1"/>
      <c r="J1040" s="14"/>
      <c r="K1040" s="14"/>
      <c r="L1040" s="14"/>
      <c r="M1040" s="23"/>
    </row>
    <row r="1041" spans="2:13" x14ac:dyDescent="0.3">
      <c r="B1041" s="5"/>
      <c r="G1041" s="3"/>
      <c r="I1041" s="1"/>
      <c r="J1041" s="14"/>
      <c r="K1041" s="14"/>
      <c r="L1041" s="14"/>
      <c r="M1041" s="23"/>
    </row>
    <row r="1042" spans="2:13" x14ac:dyDescent="0.3">
      <c r="B1042" s="5"/>
      <c r="G1042" s="3"/>
      <c r="I1042" s="1"/>
      <c r="J1042" s="14"/>
      <c r="K1042" s="14"/>
      <c r="L1042" s="14"/>
      <c r="M1042" s="23"/>
    </row>
    <row r="1043" spans="2:13" x14ac:dyDescent="0.3">
      <c r="B1043" s="5"/>
      <c r="G1043" s="3"/>
      <c r="I1043" s="1"/>
      <c r="J1043" s="14"/>
      <c r="K1043" s="14"/>
      <c r="L1043" s="14"/>
      <c r="M1043" s="23"/>
    </row>
    <row r="1044" spans="2:13" x14ac:dyDescent="0.3">
      <c r="B1044" s="5"/>
      <c r="C1044" s="6"/>
      <c r="D1044" s="6"/>
      <c r="E1044" s="6"/>
      <c r="F1044" s="3"/>
      <c r="G1044" s="3"/>
      <c r="J1044" s="14"/>
      <c r="K1044" s="14"/>
      <c r="L1044" s="14"/>
      <c r="M1044" s="23"/>
    </row>
    <row r="1045" spans="2:13" x14ac:dyDescent="0.3">
      <c r="B1045" s="5"/>
      <c r="G1045" s="3"/>
      <c r="I1045" s="1"/>
      <c r="J1045" s="14"/>
      <c r="K1045" s="14"/>
      <c r="L1045" s="14"/>
      <c r="M1045" s="23"/>
    </row>
    <row r="1046" spans="2:13" x14ac:dyDescent="0.3">
      <c r="B1046" s="5"/>
      <c r="C1046" s="6"/>
      <c r="D1046" s="6"/>
      <c r="E1046" s="6"/>
      <c r="F1046" s="3"/>
      <c r="G1046" s="3"/>
      <c r="J1046" s="14"/>
      <c r="K1046" s="14"/>
      <c r="L1046" s="14"/>
      <c r="M1046" s="23"/>
    </row>
    <row r="1047" spans="2:13" x14ac:dyDescent="0.3">
      <c r="B1047" s="5"/>
      <c r="G1047" s="3"/>
      <c r="I1047" s="1"/>
      <c r="J1047" s="14"/>
      <c r="K1047" s="14"/>
      <c r="L1047" s="14"/>
      <c r="M1047" s="23"/>
    </row>
    <row r="1048" spans="2:13" x14ac:dyDescent="0.3">
      <c r="B1048" s="5"/>
      <c r="C1048" s="6"/>
      <c r="D1048" s="6"/>
      <c r="E1048" s="6"/>
      <c r="F1048" s="3"/>
      <c r="G1048" s="3"/>
      <c r="J1048" s="14"/>
      <c r="K1048" s="14"/>
      <c r="L1048" s="14"/>
      <c r="M1048" s="23"/>
    </row>
    <row r="1049" spans="2:13" x14ac:dyDescent="0.3">
      <c r="B1049" s="5"/>
      <c r="G1049" s="3"/>
      <c r="I1049" s="1"/>
      <c r="J1049" s="14"/>
      <c r="K1049" s="14"/>
      <c r="L1049" s="14"/>
      <c r="M1049" s="23"/>
    </row>
    <row r="1050" spans="2:13" x14ac:dyDescent="0.3">
      <c r="B1050" s="5"/>
      <c r="C1050" s="6"/>
      <c r="D1050" s="6"/>
      <c r="E1050" s="6"/>
      <c r="F1050" s="3"/>
      <c r="G1050" s="3"/>
      <c r="J1050" s="14"/>
      <c r="K1050" s="14"/>
      <c r="L1050" s="14"/>
      <c r="M1050" s="23"/>
    </row>
    <row r="1051" spans="2:13" x14ac:dyDescent="0.3">
      <c r="B1051" s="5"/>
      <c r="C1051" s="6"/>
      <c r="D1051" s="6"/>
      <c r="E1051" s="6"/>
      <c r="F1051" s="3"/>
      <c r="G1051" s="3"/>
      <c r="J1051" s="14"/>
      <c r="K1051" s="14"/>
      <c r="L1051" s="14"/>
      <c r="M1051" s="23"/>
    </row>
    <row r="1052" spans="2:13" x14ac:dyDescent="0.3">
      <c r="B1052" s="5"/>
      <c r="G1052" s="3"/>
      <c r="I1052" s="1"/>
      <c r="J1052" s="14"/>
      <c r="K1052" s="14"/>
      <c r="L1052" s="14"/>
      <c r="M1052" s="23"/>
    </row>
    <row r="1053" spans="2:13" x14ac:dyDescent="0.3">
      <c r="B1053" s="5"/>
      <c r="C1053" s="6"/>
      <c r="D1053" s="6"/>
      <c r="E1053" s="6"/>
      <c r="F1053" s="3"/>
      <c r="G1053" s="3"/>
      <c r="J1053" s="14"/>
      <c r="K1053" s="14"/>
      <c r="L1053" s="14"/>
      <c r="M1053" s="23"/>
    </row>
    <row r="1054" spans="2:13" x14ac:dyDescent="0.3">
      <c r="B1054" s="5"/>
      <c r="C1054" s="6"/>
      <c r="D1054" s="6"/>
      <c r="E1054" s="6"/>
      <c r="F1054" s="3"/>
      <c r="G1054" s="3"/>
      <c r="J1054" s="14"/>
      <c r="K1054" s="14"/>
      <c r="L1054" s="14"/>
      <c r="M1054" s="23"/>
    </row>
    <row r="1055" spans="2:13" x14ac:dyDescent="0.3">
      <c r="B1055" s="5"/>
      <c r="E1055" s="6"/>
      <c r="F1055" s="3"/>
      <c r="G1055" s="3"/>
      <c r="J1055" s="14"/>
      <c r="K1055" s="14"/>
      <c r="L1055" s="14"/>
      <c r="M1055" s="23"/>
    </row>
    <row r="1056" spans="2:13" x14ac:dyDescent="0.3">
      <c r="B1056" s="5"/>
      <c r="E1056" s="6"/>
      <c r="F1056" s="3"/>
      <c r="G1056" s="3"/>
      <c r="J1056" s="14"/>
      <c r="K1056" s="14"/>
      <c r="L1056" s="14"/>
      <c r="M1056" s="23"/>
    </row>
    <row r="1057" spans="2:13" x14ac:dyDescent="0.3">
      <c r="B1057" s="5"/>
      <c r="C1057" s="7"/>
      <c r="D1057" s="6"/>
      <c r="E1057" s="6"/>
      <c r="F1057" s="3"/>
      <c r="G1057" s="3"/>
      <c r="J1057" s="14"/>
      <c r="K1057" s="14"/>
      <c r="L1057" s="14"/>
      <c r="M1057" s="23"/>
    </row>
    <row r="1058" spans="2:13" x14ac:dyDescent="0.3">
      <c r="B1058" s="5"/>
      <c r="C1058" s="6"/>
      <c r="D1058" s="6"/>
      <c r="E1058" s="6"/>
      <c r="F1058" s="3"/>
      <c r="G1058" s="3"/>
      <c r="J1058" s="14"/>
      <c r="K1058" s="14"/>
      <c r="L1058" s="14"/>
      <c r="M1058" s="23"/>
    </row>
    <row r="1059" spans="2:13" x14ac:dyDescent="0.3">
      <c r="B1059" s="5"/>
      <c r="E1059" s="6"/>
      <c r="F1059" s="3"/>
      <c r="G1059" s="3"/>
      <c r="J1059" s="14"/>
      <c r="K1059" s="14"/>
      <c r="L1059" s="14"/>
      <c r="M1059" s="23"/>
    </row>
    <row r="1060" spans="2:13" x14ac:dyDescent="0.3">
      <c r="B1060" s="5"/>
      <c r="C1060" s="6"/>
      <c r="D1060" s="6"/>
      <c r="E1060" s="6"/>
      <c r="F1060" s="3"/>
      <c r="G1060" s="3"/>
      <c r="J1060" s="14"/>
      <c r="K1060" s="14"/>
      <c r="L1060" s="14"/>
      <c r="M1060" s="23"/>
    </row>
    <row r="1061" spans="2:13" x14ac:dyDescent="0.3">
      <c r="B1061" s="5"/>
      <c r="C1061" s="6"/>
      <c r="D1061" s="6"/>
      <c r="E1061" s="6"/>
      <c r="F1061" s="3"/>
      <c r="G1061" s="3"/>
      <c r="J1061" s="14"/>
      <c r="K1061" s="14"/>
      <c r="L1061" s="14"/>
      <c r="M1061" s="23"/>
    </row>
    <row r="1062" spans="2:13" x14ac:dyDescent="0.3">
      <c r="B1062" s="5"/>
      <c r="C1062" s="6"/>
      <c r="D1062" s="6"/>
      <c r="E1062" s="6"/>
      <c r="F1062" s="3"/>
      <c r="G1062" s="3"/>
      <c r="J1062" s="14"/>
      <c r="K1062" s="14"/>
      <c r="L1062" s="14"/>
      <c r="M1062" s="23"/>
    </row>
    <row r="1063" spans="2:13" x14ac:dyDescent="0.3">
      <c r="B1063" s="5"/>
      <c r="C1063" s="6"/>
      <c r="D1063" s="6"/>
      <c r="E1063" s="6"/>
      <c r="F1063" s="3"/>
      <c r="G1063" s="3"/>
      <c r="J1063" s="14"/>
      <c r="K1063" s="14"/>
      <c r="L1063" s="14"/>
      <c r="M1063" s="23"/>
    </row>
    <row r="1064" spans="2:13" x14ac:dyDescent="0.3">
      <c r="B1064" s="5"/>
      <c r="G1064" s="3"/>
      <c r="I1064" s="1"/>
      <c r="J1064" s="14"/>
      <c r="K1064" s="14"/>
      <c r="L1064" s="14"/>
      <c r="M1064" s="23"/>
    </row>
    <row r="1065" spans="2:13" x14ac:dyDescent="0.3">
      <c r="B1065" s="5"/>
      <c r="G1065" s="3"/>
      <c r="J1065" s="14"/>
      <c r="K1065" s="14"/>
      <c r="L1065" s="14"/>
      <c r="M1065" s="23"/>
    </row>
    <row r="1066" spans="2:13" x14ac:dyDescent="0.3">
      <c r="B1066" s="5"/>
      <c r="G1066" s="3"/>
      <c r="I1066" s="1"/>
      <c r="J1066" s="14"/>
      <c r="K1066" s="14"/>
      <c r="L1066" s="14"/>
      <c r="M1066" s="23"/>
    </row>
    <row r="1067" spans="2:13" x14ac:dyDescent="0.3">
      <c r="B1067" s="5"/>
      <c r="G1067" s="3"/>
      <c r="J1067" s="14"/>
      <c r="K1067" s="14"/>
      <c r="L1067" s="14"/>
      <c r="M1067" s="23"/>
    </row>
    <row r="1068" spans="2:13" x14ac:dyDescent="0.3">
      <c r="B1068" s="5"/>
      <c r="G1068" s="3"/>
      <c r="J1068" s="14"/>
      <c r="K1068" s="14"/>
      <c r="L1068" s="14"/>
      <c r="M1068" s="23"/>
    </row>
    <row r="1069" spans="2:13" x14ac:dyDescent="0.3">
      <c r="B1069" s="5"/>
      <c r="C1069" s="6"/>
      <c r="D1069" s="6"/>
      <c r="E1069" s="6"/>
      <c r="F1069" s="3"/>
      <c r="G1069" s="3"/>
      <c r="J1069" s="14"/>
      <c r="K1069" s="14"/>
      <c r="L1069" s="14"/>
      <c r="M1069" s="23"/>
    </row>
    <row r="1070" spans="2:13" x14ac:dyDescent="0.3">
      <c r="B1070" s="5"/>
      <c r="G1070" s="3"/>
      <c r="I1070" s="1"/>
      <c r="J1070" s="14"/>
      <c r="K1070" s="14"/>
      <c r="L1070" s="14"/>
      <c r="M1070" s="23"/>
    </row>
    <row r="1071" spans="2:13" x14ac:dyDescent="0.3">
      <c r="B1071" s="5"/>
      <c r="C1071" s="6"/>
      <c r="D1071" s="6"/>
      <c r="E1071" s="6"/>
      <c r="F1071" s="3"/>
      <c r="G1071" s="3"/>
      <c r="J1071" s="14"/>
      <c r="K1071" s="14"/>
      <c r="L1071" s="14"/>
      <c r="M1071" s="23"/>
    </row>
    <row r="1072" spans="2:13" x14ac:dyDescent="0.3">
      <c r="B1072" s="5"/>
      <c r="G1072" s="3"/>
      <c r="J1072" s="14"/>
      <c r="K1072" s="14"/>
      <c r="L1072" s="14"/>
      <c r="M1072" s="23"/>
    </row>
    <row r="1073" spans="2:13" x14ac:dyDescent="0.3">
      <c r="B1073" s="5"/>
      <c r="C1073" s="6"/>
      <c r="D1073" s="6"/>
      <c r="E1073" s="6"/>
      <c r="F1073" s="3"/>
      <c r="G1073" s="3"/>
      <c r="J1073" s="14"/>
      <c r="K1073" s="14"/>
      <c r="L1073" s="14"/>
      <c r="M1073" s="23"/>
    </row>
    <row r="1074" spans="2:13" x14ac:dyDescent="0.3">
      <c r="B1074" s="5"/>
      <c r="C1074" s="6"/>
      <c r="D1074" s="6"/>
      <c r="E1074" s="6"/>
      <c r="F1074" s="3"/>
      <c r="G1074" s="3"/>
      <c r="J1074" s="14"/>
      <c r="K1074" s="14"/>
      <c r="L1074" s="14"/>
      <c r="M1074" s="23"/>
    </row>
    <row r="1075" spans="2:13" x14ac:dyDescent="0.3">
      <c r="B1075" s="5"/>
      <c r="C1075" s="6"/>
      <c r="D1075" s="6"/>
      <c r="E1075" s="6"/>
      <c r="F1075" s="3"/>
      <c r="G1075" s="3"/>
      <c r="J1075" s="14"/>
      <c r="K1075" s="14"/>
      <c r="L1075" s="14"/>
      <c r="M1075" s="23"/>
    </row>
    <row r="1076" spans="2:13" x14ac:dyDescent="0.3">
      <c r="B1076" s="5"/>
      <c r="C1076" s="6"/>
      <c r="D1076" s="6"/>
      <c r="E1076" s="6"/>
      <c r="F1076" s="3"/>
      <c r="G1076" s="3"/>
      <c r="J1076" s="14"/>
      <c r="K1076" s="14"/>
      <c r="L1076" s="14"/>
      <c r="M1076" s="23"/>
    </row>
    <row r="1077" spans="2:13" x14ac:dyDescent="0.3">
      <c r="B1077" s="5"/>
      <c r="C1077" s="6"/>
      <c r="D1077" s="6"/>
      <c r="E1077" s="6"/>
      <c r="F1077" s="3"/>
      <c r="G1077" s="3"/>
      <c r="J1077" s="14"/>
      <c r="K1077" s="14"/>
      <c r="L1077" s="14"/>
      <c r="M1077" s="23"/>
    </row>
    <row r="1078" spans="2:13" x14ac:dyDescent="0.3">
      <c r="B1078" s="5"/>
      <c r="C1078" s="6"/>
      <c r="D1078" s="6"/>
      <c r="E1078" s="6"/>
      <c r="F1078" s="3"/>
      <c r="G1078" s="3"/>
      <c r="J1078" s="14"/>
      <c r="K1078" s="14"/>
      <c r="L1078" s="14"/>
      <c r="M1078" s="23"/>
    </row>
    <row r="1079" spans="2:13" x14ac:dyDescent="0.3">
      <c r="B1079" s="5"/>
      <c r="C1079" s="6"/>
      <c r="D1079" s="6"/>
      <c r="E1079" s="6"/>
      <c r="F1079" s="3"/>
      <c r="G1079" s="3"/>
      <c r="J1079" s="14"/>
      <c r="K1079" s="14"/>
      <c r="L1079" s="14"/>
      <c r="M1079" s="23"/>
    </row>
    <row r="1080" spans="2:13" x14ac:dyDescent="0.3">
      <c r="B1080" s="5"/>
      <c r="G1080" s="3"/>
      <c r="J1080" s="14"/>
      <c r="K1080" s="14"/>
      <c r="L1080" s="14"/>
      <c r="M1080" s="23"/>
    </row>
    <row r="1081" spans="2:13" x14ac:dyDescent="0.3">
      <c r="B1081" s="5"/>
      <c r="C1081" s="6"/>
      <c r="D1081" s="6"/>
      <c r="E1081" s="6"/>
      <c r="F1081" s="3"/>
      <c r="G1081" s="3"/>
      <c r="J1081" s="14"/>
      <c r="K1081" s="14"/>
      <c r="L1081" s="14"/>
      <c r="M1081" s="23"/>
    </row>
    <row r="1082" spans="2:13" x14ac:dyDescent="0.3">
      <c r="E1082" s="6"/>
      <c r="F1082" s="3"/>
      <c r="G1082" s="3"/>
      <c r="J1082" s="14"/>
      <c r="K1082" s="14"/>
      <c r="L1082" s="14"/>
      <c r="M1082" s="23"/>
    </row>
    <row r="1083" spans="2:13" x14ac:dyDescent="0.3">
      <c r="E1083" s="6"/>
      <c r="F1083" s="3"/>
      <c r="G1083" s="3"/>
      <c r="J1083" s="14"/>
      <c r="K1083" s="14"/>
      <c r="L1083" s="14"/>
      <c r="M1083" s="23"/>
    </row>
    <row r="1084" spans="2:13" x14ac:dyDescent="0.3">
      <c r="E1084" s="6"/>
      <c r="F1084" s="3"/>
      <c r="G1084" s="3"/>
      <c r="J1084" s="14"/>
      <c r="K1084" s="14"/>
      <c r="L1084" s="14"/>
      <c r="M1084" s="23"/>
    </row>
    <row r="1085" spans="2:13" x14ac:dyDescent="0.3">
      <c r="E1085" s="6"/>
      <c r="F1085" s="3"/>
      <c r="G1085" s="3"/>
      <c r="J1085" s="14"/>
      <c r="K1085" s="14"/>
      <c r="L1085" s="14"/>
      <c r="M1085" s="23"/>
    </row>
  </sheetData>
  <autoFilter ref="A1:U1085" xr:uid="{6556F853-A3CA-4C8E-AB11-9BAF8FB40685}">
    <filterColumn colId="0">
      <filters>
        <filter val="Ice Breaker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2FBC7-656B-4453-8ADC-08A50406E645}">
  <dimension ref="A1:G132"/>
  <sheetViews>
    <sheetView workbookViewId="0">
      <selection activeCell="A17" sqref="A17"/>
    </sheetView>
  </sheetViews>
  <sheetFormatPr defaultRowHeight="14.4" x14ac:dyDescent="0.3"/>
  <cols>
    <col min="1" max="1" width="49.44140625" bestFit="1" customWidth="1"/>
    <col min="2" max="8" width="9.44140625" customWidth="1"/>
    <col min="9" max="9" width="6.88671875" bestFit="1" customWidth="1"/>
    <col min="10" max="10" width="10.6640625" bestFit="1" customWidth="1"/>
  </cols>
  <sheetData>
    <row r="1" spans="1:7" x14ac:dyDescent="0.3">
      <c r="A1" s="15" t="s">
        <v>288</v>
      </c>
      <c r="B1" s="15" t="s">
        <v>238</v>
      </c>
      <c r="C1" s="15" t="s">
        <v>239</v>
      </c>
      <c r="D1" s="16" t="s">
        <v>240</v>
      </c>
      <c r="E1" s="16" t="s">
        <v>524</v>
      </c>
      <c r="F1" s="16" t="s">
        <v>525</v>
      </c>
      <c r="G1" s="16" t="s">
        <v>526</v>
      </c>
    </row>
    <row r="2" spans="1:7" x14ac:dyDescent="0.3">
      <c r="A2" t="s">
        <v>31</v>
      </c>
      <c r="B2">
        <v>107</v>
      </c>
      <c r="C2">
        <v>14</v>
      </c>
      <c r="D2" s="17">
        <v>1</v>
      </c>
      <c r="E2" s="17">
        <v>438</v>
      </c>
      <c r="F2" s="57">
        <v>3.1963470319634701E-2</v>
      </c>
      <c r="G2" s="58">
        <v>48.858447488584474</v>
      </c>
    </row>
    <row r="3" spans="1:7" x14ac:dyDescent="0.3">
      <c r="A3" t="s">
        <v>17</v>
      </c>
      <c r="B3">
        <v>28</v>
      </c>
      <c r="C3">
        <v>8</v>
      </c>
      <c r="D3" s="17">
        <v>1</v>
      </c>
      <c r="E3" s="17">
        <v>336</v>
      </c>
      <c r="F3" s="57">
        <v>2.3809523809523808E-2</v>
      </c>
      <c r="G3" s="58">
        <v>16.666666666666668</v>
      </c>
    </row>
    <row r="4" spans="1:7" x14ac:dyDescent="0.3">
      <c r="A4" t="s">
        <v>12</v>
      </c>
      <c r="B4">
        <v>25</v>
      </c>
      <c r="C4">
        <v>4</v>
      </c>
      <c r="D4" s="17">
        <v>1</v>
      </c>
      <c r="E4" s="17">
        <v>355</v>
      </c>
      <c r="F4" s="57">
        <v>1.1267605633802818E-2</v>
      </c>
      <c r="G4" s="58">
        <v>14.084507042253522</v>
      </c>
    </row>
    <row r="5" spans="1:7" x14ac:dyDescent="0.3">
      <c r="A5" t="s">
        <v>13</v>
      </c>
      <c r="B5">
        <v>35</v>
      </c>
      <c r="C5">
        <v>13</v>
      </c>
      <c r="D5" s="17">
        <v>1</v>
      </c>
      <c r="E5" s="17">
        <v>2450</v>
      </c>
      <c r="F5" s="57">
        <v>5.3061224489795921E-3</v>
      </c>
      <c r="G5" s="58">
        <v>2.8571428571428572</v>
      </c>
    </row>
    <row r="6" spans="1:7" x14ac:dyDescent="0.3">
      <c r="D6" s="2"/>
      <c r="E6" s="2"/>
      <c r="F6" s="59"/>
      <c r="G6" s="4"/>
    </row>
    <row r="7" spans="1:7" x14ac:dyDescent="0.3">
      <c r="A7" s="15" t="s">
        <v>289</v>
      </c>
      <c r="B7" s="15" t="s">
        <v>238</v>
      </c>
      <c r="C7" s="15" t="s">
        <v>239</v>
      </c>
      <c r="D7" s="16" t="s">
        <v>240</v>
      </c>
      <c r="E7" s="16" t="s">
        <v>524</v>
      </c>
      <c r="F7" s="16" t="s">
        <v>525</v>
      </c>
      <c r="G7" s="16" t="s">
        <v>526</v>
      </c>
    </row>
    <row r="8" spans="1:7" x14ac:dyDescent="0.3">
      <c r="A8" t="s">
        <v>63</v>
      </c>
      <c r="B8">
        <v>114</v>
      </c>
      <c r="C8">
        <v>31</v>
      </c>
      <c r="D8" s="17">
        <v>2</v>
      </c>
      <c r="E8" s="17">
        <v>145</v>
      </c>
      <c r="F8" s="57">
        <v>0.21379310344827587</v>
      </c>
      <c r="G8" s="58">
        <v>157.24137931034483</v>
      </c>
    </row>
    <row r="9" spans="1:7" x14ac:dyDescent="0.3">
      <c r="A9" t="s">
        <v>28</v>
      </c>
      <c r="B9">
        <v>10</v>
      </c>
      <c r="C9">
        <v>1</v>
      </c>
      <c r="D9" s="17">
        <v>2</v>
      </c>
      <c r="E9" s="17">
        <v>127</v>
      </c>
      <c r="F9" s="57">
        <v>7.874015748031496E-3</v>
      </c>
      <c r="G9" s="58">
        <v>15.748031496062993</v>
      </c>
    </row>
    <row r="10" spans="1:7" x14ac:dyDescent="0.3">
      <c r="A10" t="s">
        <v>170</v>
      </c>
      <c r="B10">
        <v>7</v>
      </c>
      <c r="C10">
        <v>1</v>
      </c>
      <c r="D10" s="17">
        <v>2</v>
      </c>
      <c r="E10" s="17">
        <v>100</v>
      </c>
      <c r="F10" s="57">
        <v>0.01</v>
      </c>
      <c r="G10" s="58">
        <v>14</v>
      </c>
    </row>
    <row r="11" spans="1:7" x14ac:dyDescent="0.3">
      <c r="A11" t="s">
        <v>33</v>
      </c>
      <c r="B11">
        <v>17</v>
      </c>
      <c r="C11">
        <v>6</v>
      </c>
      <c r="D11" s="17">
        <v>2</v>
      </c>
      <c r="E11" s="17">
        <v>250</v>
      </c>
      <c r="F11" s="57">
        <v>2.4E-2</v>
      </c>
      <c r="G11" s="58">
        <v>13.6</v>
      </c>
    </row>
    <row r="12" spans="1:7" x14ac:dyDescent="0.3">
      <c r="A12" t="s">
        <v>46</v>
      </c>
      <c r="B12">
        <v>6</v>
      </c>
      <c r="C12">
        <v>1</v>
      </c>
      <c r="D12" s="17">
        <v>2</v>
      </c>
      <c r="E12" s="17">
        <v>100</v>
      </c>
      <c r="F12" s="57">
        <v>0.01</v>
      </c>
      <c r="G12" s="58">
        <v>12</v>
      </c>
    </row>
    <row r="13" spans="1:7" x14ac:dyDescent="0.3">
      <c r="A13" t="s">
        <v>25</v>
      </c>
      <c r="B13">
        <v>10</v>
      </c>
      <c r="C13">
        <v>2</v>
      </c>
      <c r="D13" s="17">
        <v>2</v>
      </c>
      <c r="E13" s="17">
        <v>170</v>
      </c>
      <c r="F13" s="57">
        <v>1.1764705882352941E-2</v>
      </c>
      <c r="G13" s="58">
        <v>11.764705882352942</v>
      </c>
    </row>
    <row r="14" spans="1:7" x14ac:dyDescent="0.3">
      <c r="A14" t="s">
        <v>15</v>
      </c>
      <c r="B14">
        <v>9</v>
      </c>
      <c r="C14">
        <v>1</v>
      </c>
      <c r="D14" s="17">
        <v>2</v>
      </c>
      <c r="E14" s="17">
        <v>175</v>
      </c>
      <c r="F14" s="57">
        <v>5.7142857142857143E-3</v>
      </c>
      <c r="G14" s="58">
        <v>10.285714285714286</v>
      </c>
    </row>
    <row r="15" spans="1:7" x14ac:dyDescent="0.3">
      <c r="A15" t="s">
        <v>44</v>
      </c>
      <c r="B15">
        <v>10</v>
      </c>
      <c r="C15">
        <v>4</v>
      </c>
      <c r="D15" s="17">
        <v>2</v>
      </c>
      <c r="E15" s="17">
        <v>205</v>
      </c>
      <c r="F15" s="57">
        <v>1.9512195121951219E-2</v>
      </c>
      <c r="G15" s="58">
        <v>9.7560975609756095</v>
      </c>
    </row>
    <row r="16" spans="1:7" x14ac:dyDescent="0.3">
      <c r="A16" t="s">
        <v>168</v>
      </c>
      <c r="B16">
        <v>5</v>
      </c>
      <c r="C16">
        <v>4</v>
      </c>
      <c r="D16" s="17">
        <v>2</v>
      </c>
      <c r="E16" s="17">
        <v>166</v>
      </c>
      <c r="F16" s="57">
        <v>2.4096385542168676E-2</v>
      </c>
      <c r="G16" s="58">
        <v>6.024096385542169</v>
      </c>
    </row>
    <row r="17" spans="1:7" x14ac:dyDescent="0.3">
      <c r="A17" t="s">
        <v>11</v>
      </c>
      <c r="B17">
        <v>6</v>
      </c>
      <c r="C17">
        <v>1</v>
      </c>
      <c r="D17" s="17">
        <v>2</v>
      </c>
      <c r="E17" s="17">
        <v>245</v>
      </c>
      <c r="F17" s="57">
        <v>4.0816326530612249E-3</v>
      </c>
      <c r="G17" s="58">
        <v>4.8979591836734695</v>
      </c>
    </row>
    <row r="18" spans="1:7" x14ac:dyDescent="0.3">
      <c r="A18" t="s">
        <v>382</v>
      </c>
      <c r="B18">
        <v>2</v>
      </c>
      <c r="C18">
        <v>2</v>
      </c>
      <c r="D18" s="17">
        <v>2</v>
      </c>
      <c r="E18" s="17">
        <v>100</v>
      </c>
      <c r="F18" s="57">
        <v>0.02</v>
      </c>
      <c r="G18" s="58">
        <v>4</v>
      </c>
    </row>
    <row r="19" spans="1:7" x14ac:dyDescent="0.3">
      <c r="A19" t="s">
        <v>55</v>
      </c>
      <c r="B19">
        <v>1</v>
      </c>
      <c r="C19">
        <v>1</v>
      </c>
      <c r="D19" s="17">
        <v>2</v>
      </c>
      <c r="E19" s="17">
        <v>105</v>
      </c>
      <c r="F19" s="57">
        <v>9.5238095238095247E-3</v>
      </c>
      <c r="G19" s="58">
        <v>1.9047619047619047</v>
      </c>
    </row>
    <row r="20" spans="1:7" x14ac:dyDescent="0.3">
      <c r="A20" t="s">
        <v>77</v>
      </c>
      <c r="B20">
        <v>1</v>
      </c>
      <c r="C20">
        <v>1</v>
      </c>
      <c r="D20" s="17">
        <v>2</v>
      </c>
      <c r="E20" s="17">
        <v>140</v>
      </c>
      <c r="F20" s="57">
        <v>7.1428571428571426E-3</v>
      </c>
      <c r="G20" s="58">
        <v>1.4285714285714286</v>
      </c>
    </row>
    <row r="21" spans="1:7" x14ac:dyDescent="0.3">
      <c r="D21" s="17"/>
      <c r="E21" s="17"/>
      <c r="F21" s="57"/>
      <c r="G21" s="58"/>
    </row>
    <row r="22" spans="1:7" x14ac:dyDescent="0.3">
      <c r="A22" s="15" t="s">
        <v>290</v>
      </c>
      <c r="B22" s="15" t="s">
        <v>238</v>
      </c>
      <c r="C22" s="15" t="s">
        <v>239</v>
      </c>
      <c r="D22" s="16" t="s">
        <v>240</v>
      </c>
      <c r="E22" s="16" t="s">
        <v>524</v>
      </c>
      <c r="F22" s="16" t="s">
        <v>525</v>
      </c>
      <c r="G22" s="16" t="s">
        <v>526</v>
      </c>
    </row>
    <row r="23" spans="1:7" x14ac:dyDescent="0.3">
      <c r="A23" t="s">
        <v>151</v>
      </c>
      <c r="B23">
        <v>19</v>
      </c>
      <c r="C23">
        <v>7</v>
      </c>
      <c r="D23" s="17">
        <v>3</v>
      </c>
      <c r="E23" s="17">
        <v>62</v>
      </c>
      <c r="F23" s="57">
        <v>0.11290322580645161</v>
      </c>
      <c r="G23" s="58">
        <v>61.29032258064516</v>
      </c>
    </row>
    <row r="24" spans="1:7" x14ac:dyDescent="0.3">
      <c r="A24" t="s">
        <v>40</v>
      </c>
      <c r="B24">
        <v>15</v>
      </c>
      <c r="C24">
        <v>3</v>
      </c>
      <c r="D24" s="17">
        <v>3</v>
      </c>
      <c r="E24" s="17">
        <v>90</v>
      </c>
      <c r="F24" s="57">
        <v>3.3333333333333333E-2</v>
      </c>
      <c r="G24" s="58">
        <v>33.333333333333336</v>
      </c>
    </row>
    <row r="25" spans="1:7" x14ac:dyDescent="0.3">
      <c r="A25" t="s">
        <v>20</v>
      </c>
      <c r="B25">
        <v>9</v>
      </c>
      <c r="C25">
        <v>3</v>
      </c>
      <c r="D25" s="17">
        <v>3</v>
      </c>
      <c r="E25" s="17">
        <v>60</v>
      </c>
      <c r="F25" s="57">
        <v>0.05</v>
      </c>
      <c r="G25" s="58">
        <v>30</v>
      </c>
    </row>
    <row r="26" spans="1:7" x14ac:dyDescent="0.3">
      <c r="A26" t="s">
        <v>159</v>
      </c>
      <c r="B26">
        <v>5</v>
      </c>
      <c r="C26">
        <v>1</v>
      </c>
      <c r="D26" s="17">
        <v>3</v>
      </c>
      <c r="E26" s="17">
        <v>57</v>
      </c>
      <c r="F26" s="57">
        <v>1.7543859649122806E-2</v>
      </c>
      <c r="G26" s="58">
        <v>17.543859649122808</v>
      </c>
    </row>
    <row r="27" spans="1:7" x14ac:dyDescent="0.3">
      <c r="A27" t="s">
        <v>138</v>
      </c>
      <c r="B27">
        <v>6</v>
      </c>
      <c r="C27">
        <v>2</v>
      </c>
      <c r="D27" s="17">
        <v>3</v>
      </c>
      <c r="E27" s="17">
        <v>91</v>
      </c>
      <c r="F27" s="57">
        <v>2.197802197802198E-2</v>
      </c>
      <c r="G27" s="58">
        <v>13.186813186813186</v>
      </c>
    </row>
    <row r="28" spans="1:7" x14ac:dyDescent="0.3">
      <c r="A28" t="s">
        <v>94</v>
      </c>
      <c r="B28">
        <v>4</v>
      </c>
      <c r="C28">
        <v>1</v>
      </c>
      <c r="D28" s="17">
        <v>3</v>
      </c>
      <c r="E28" s="17">
        <v>72</v>
      </c>
      <c r="F28" s="57">
        <v>1.3888888888888888E-2</v>
      </c>
      <c r="G28" s="58">
        <v>11.111111111111111</v>
      </c>
    </row>
    <row r="29" spans="1:7" x14ac:dyDescent="0.3">
      <c r="A29" t="s">
        <v>118</v>
      </c>
      <c r="B29">
        <v>4</v>
      </c>
      <c r="C29">
        <v>1</v>
      </c>
      <c r="D29" s="17">
        <v>3</v>
      </c>
      <c r="E29" s="17">
        <v>80</v>
      </c>
      <c r="F29" s="57">
        <v>1.2500000000000001E-2</v>
      </c>
      <c r="G29" s="58">
        <v>10</v>
      </c>
    </row>
    <row r="30" spans="1:7" x14ac:dyDescent="0.3">
      <c r="A30" t="s">
        <v>76</v>
      </c>
      <c r="B30">
        <v>4</v>
      </c>
      <c r="C30">
        <v>1</v>
      </c>
      <c r="D30" s="17">
        <v>3</v>
      </c>
      <c r="E30" s="17">
        <v>81</v>
      </c>
      <c r="F30" s="57">
        <v>1.2345679012345678E-2</v>
      </c>
      <c r="G30" s="58">
        <v>9.8765432098765427</v>
      </c>
    </row>
    <row r="31" spans="1:7" x14ac:dyDescent="0.3">
      <c r="A31" t="s">
        <v>41</v>
      </c>
      <c r="B31">
        <v>2</v>
      </c>
      <c r="C31">
        <v>1</v>
      </c>
      <c r="D31" s="17">
        <v>3</v>
      </c>
      <c r="E31" s="17">
        <v>61</v>
      </c>
      <c r="F31" s="57">
        <v>1.6393442622950821E-2</v>
      </c>
      <c r="G31" s="58">
        <v>6.557377049180328</v>
      </c>
    </row>
    <row r="32" spans="1:7" x14ac:dyDescent="0.3">
      <c r="A32" t="s">
        <v>107</v>
      </c>
      <c r="B32">
        <v>1</v>
      </c>
      <c r="C32">
        <v>1</v>
      </c>
      <c r="D32" s="17">
        <v>3</v>
      </c>
      <c r="E32" s="17">
        <v>54</v>
      </c>
      <c r="F32" s="57">
        <v>1.8518518518518517E-2</v>
      </c>
      <c r="G32" s="58">
        <v>3.7037037037037037</v>
      </c>
    </row>
    <row r="33" spans="1:7" x14ac:dyDescent="0.3">
      <c r="A33" t="s">
        <v>38</v>
      </c>
      <c r="B33">
        <v>1</v>
      </c>
      <c r="C33">
        <v>1</v>
      </c>
      <c r="D33" s="17">
        <v>3</v>
      </c>
      <c r="E33" s="17">
        <v>97</v>
      </c>
      <c r="F33" s="57">
        <v>1.0309278350515464E-2</v>
      </c>
      <c r="G33" s="58">
        <v>2.0618556701030926</v>
      </c>
    </row>
    <row r="34" spans="1:7" x14ac:dyDescent="0.3">
      <c r="D34" s="17"/>
      <c r="E34" s="17"/>
      <c r="F34" s="57"/>
      <c r="G34" s="58"/>
    </row>
    <row r="35" spans="1:7" x14ac:dyDescent="0.3">
      <c r="A35" s="15" t="s">
        <v>291</v>
      </c>
      <c r="B35" s="15" t="s">
        <v>238</v>
      </c>
      <c r="C35" s="15" t="s">
        <v>239</v>
      </c>
      <c r="D35" s="16" t="s">
        <v>240</v>
      </c>
      <c r="E35" s="16" t="s">
        <v>524</v>
      </c>
      <c r="F35" s="16" t="s">
        <v>525</v>
      </c>
      <c r="G35" s="16" t="s">
        <v>526</v>
      </c>
    </row>
    <row r="36" spans="1:7" x14ac:dyDescent="0.3">
      <c r="A36" t="s">
        <v>208</v>
      </c>
      <c r="B36">
        <v>8</v>
      </c>
      <c r="C36">
        <v>1</v>
      </c>
      <c r="D36" s="17">
        <v>4</v>
      </c>
      <c r="E36" s="17">
        <v>32</v>
      </c>
      <c r="F36" s="57">
        <v>3.125E-2</v>
      </c>
      <c r="G36" s="58">
        <v>50</v>
      </c>
    </row>
    <row r="37" spans="1:7" x14ac:dyDescent="0.3">
      <c r="A37" t="s">
        <v>180</v>
      </c>
      <c r="B37">
        <v>6</v>
      </c>
      <c r="C37">
        <v>1</v>
      </c>
      <c r="D37" s="17">
        <v>4</v>
      </c>
      <c r="E37" s="17">
        <v>25</v>
      </c>
      <c r="F37" s="57">
        <v>0.04</v>
      </c>
      <c r="G37" s="58">
        <v>48</v>
      </c>
    </row>
    <row r="38" spans="1:7" x14ac:dyDescent="0.3">
      <c r="A38" t="s">
        <v>311</v>
      </c>
      <c r="B38">
        <v>5</v>
      </c>
      <c r="C38">
        <v>1</v>
      </c>
      <c r="D38" s="17">
        <v>4</v>
      </c>
      <c r="E38" s="17">
        <v>33</v>
      </c>
      <c r="F38" s="57">
        <v>3.0303030303030304E-2</v>
      </c>
      <c r="G38" s="58">
        <v>30.303030303030305</v>
      </c>
    </row>
    <row r="39" spans="1:7" x14ac:dyDescent="0.3">
      <c r="A39" t="s">
        <v>324</v>
      </c>
      <c r="B39">
        <v>2</v>
      </c>
      <c r="C39">
        <v>2</v>
      </c>
      <c r="D39" s="17">
        <v>4</v>
      </c>
      <c r="E39" s="17">
        <v>15</v>
      </c>
      <c r="F39" s="57">
        <v>0.13333333333333333</v>
      </c>
      <c r="G39" s="58">
        <v>26.666666666666668</v>
      </c>
    </row>
    <row r="40" spans="1:7" x14ac:dyDescent="0.3">
      <c r="A40" t="s">
        <v>81</v>
      </c>
      <c r="B40">
        <v>3</v>
      </c>
      <c r="C40">
        <v>1</v>
      </c>
      <c r="D40" s="17">
        <v>4</v>
      </c>
      <c r="E40" s="17">
        <v>37</v>
      </c>
      <c r="F40" s="57">
        <v>2.7027027027027029E-2</v>
      </c>
      <c r="G40" s="58">
        <v>16.216216216216218</v>
      </c>
    </row>
    <row r="41" spans="1:7" x14ac:dyDescent="0.3">
      <c r="A41" t="s">
        <v>98</v>
      </c>
      <c r="B41">
        <v>1</v>
      </c>
      <c r="C41">
        <v>1</v>
      </c>
      <c r="D41" s="17">
        <v>4</v>
      </c>
      <c r="E41" s="17">
        <v>25</v>
      </c>
      <c r="F41" s="57">
        <v>0.04</v>
      </c>
      <c r="G41" s="58">
        <v>8</v>
      </c>
    </row>
    <row r="42" spans="1:7" x14ac:dyDescent="0.3">
      <c r="A42" t="s">
        <v>69</v>
      </c>
      <c r="B42">
        <v>1</v>
      </c>
      <c r="C42">
        <v>1</v>
      </c>
      <c r="D42" s="17">
        <v>4</v>
      </c>
      <c r="E42" s="17">
        <v>31</v>
      </c>
      <c r="F42" s="57">
        <v>3.2258064516129031E-2</v>
      </c>
      <c r="G42" s="58">
        <v>6.4516129032258061</v>
      </c>
    </row>
    <row r="43" spans="1:7" x14ac:dyDescent="0.3">
      <c r="B43" s="30"/>
    </row>
    <row r="44" spans="1:7" x14ac:dyDescent="0.3">
      <c r="B44" s="30"/>
    </row>
    <row r="45" spans="1:7" x14ac:dyDescent="0.3">
      <c r="B45" s="30"/>
    </row>
    <row r="46" spans="1:7" x14ac:dyDescent="0.3">
      <c r="B46" s="30"/>
    </row>
    <row r="47" spans="1:7" x14ac:dyDescent="0.3">
      <c r="B47" s="30"/>
    </row>
    <row r="48" spans="1:7" x14ac:dyDescent="0.3">
      <c r="B48" s="30"/>
    </row>
    <row r="49" spans="2:2" x14ac:dyDescent="0.3">
      <c r="B49" s="30"/>
    </row>
    <row r="50" spans="2:2" x14ac:dyDescent="0.3">
      <c r="B50" s="30"/>
    </row>
    <row r="51" spans="2:2" x14ac:dyDescent="0.3">
      <c r="B51" s="30"/>
    </row>
    <row r="52" spans="2:2" x14ac:dyDescent="0.3">
      <c r="B52" s="30"/>
    </row>
    <row r="53" spans="2:2" x14ac:dyDescent="0.3">
      <c r="B53" s="30"/>
    </row>
    <row r="54" spans="2:2" x14ac:dyDescent="0.3">
      <c r="B54" s="30"/>
    </row>
    <row r="55" spans="2:2" x14ac:dyDescent="0.3">
      <c r="B55" s="30"/>
    </row>
    <row r="56" spans="2:2" x14ac:dyDescent="0.3">
      <c r="B56" s="30"/>
    </row>
    <row r="57" spans="2:2" x14ac:dyDescent="0.3">
      <c r="B57" s="30"/>
    </row>
    <row r="58" spans="2:2" x14ac:dyDescent="0.3">
      <c r="B58" s="30"/>
    </row>
    <row r="59" spans="2:2" x14ac:dyDescent="0.3">
      <c r="B59" s="30"/>
    </row>
    <row r="60" spans="2:2" x14ac:dyDescent="0.3">
      <c r="B60" s="30"/>
    </row>
    <row r="61" spans="2:2" x14ac:dyDescent="0.3">
      <c r="B61" s="30"/>
    </row>
    <row r="62" spans="2:2" x14ac:dyDescent="0.3">
      <c r="B62" s="30"/>
    </row>
    <row r="63" spans="2:2" x14ac:dyDescent="0.3">
      <c r="B63" s="30"/>
    </row>
    <row r="64" spans="2:2" x14ac:dyDescent="0.3">
      <c r="B64" s="30"/>
    </row>
    <row r="65" spans="2:2" x14ac:dyDescent="0.3">
      <c r="B65" s="30"/>
    </row>
    <row r="66" spans="2:2" x14ac:dyDescent="0.3">
      <c r="B66" s="30"/>
    </row>
    <row r="67" spans="2:2" x14ac:dyDescent="0.3">
      <c r="B67" s="30"/>
    </row>
    <row r="68" spans="2:2" x14ac:dyDescent="0.3">
      <c r="B68" s="30"/>
    </row>
    <row r="69" spans="2:2" x14ac:dyDescent="0.3">
      <c r="B69" s="30"/>
    </row>
    <row r="70" spans="2:2" x14ac:dyDescent="0.3">
      <c r="B70" s="30"/>
    </row>
    <row r="71" spans="2:2" x14ac:dyDescent="0.3">
      <c r="B71" s="30"/>
    </row>
    <row r="72" spans="2:2" x14ac:dyDescent="0.3">
      <c r="B72" s="30"/>
    </row>
    <row r="73" spans="2:2" x14ac:dyDescent="0.3">
      <c r="B73" s="30"/>
    </row>
    <row r="74" spans="2:2" x14ac:dyDescent="0.3">
      <c r="B74" s="30"/>
    </row>
    <row r="77" spans="2:2" x14ac:dyDescent="0.3">
      <c r="B77" s="30"/>
    </row>
    <row r="78" spans="2:2" x14ac:dyDescent="0.3">
      <c r="B78" s="30"/>
    </row>
    <row r="79" spans="2:2" x14ac:dyDescent="0.3">
      <c r="B79" s="30"/>
    </row>
    <row r="80" spans="2:2" x14ac:dyDescent="0.3">
      <c r="B80" s="30"/>
    </row>
    <row r="81" spans="2:2" x14ac:dyDescent="0.3">
      <c r="B81" s="30"/>
    </row>
    <row r="82" spans="2:2" x14ac:dyDescent="0.3">
      <c r="B82" s="30"/>
    </row>
    <row r="83" spans="2:2" x14ac:dyDescent="0.3">
      <c r="B83" s="30"/>
    </row>
    <row r="84" spans="2:2" x14ac:dyDescent="0.3">
      <c r="B84" s="30"/>
    </row>
    <row r="85" spans="2:2" x14ac:dyDescent="0.3">
      <c r="B85" s="30"/>
    </row>
    <row r="86" spans="2:2" x14ac:dyDescent="0.3">
      <c r="B86" s="30"/>
    </row>
    <row r="87" spans="2:2" x14ac:dyDescent="0.3">
      <c r="B87" s="30"/>
    </row>
    <row r="88" spans="2:2" x14ac:dyDescent="0.3">
      <c r="B88" s="30"/>
    </row>
    <row r="89" spans="2:2" x14ac:dyDescent="0.3">
      <c r="B89" s="30"/>
    </row>
    <row r="90" spans="2:2" x14ac:dyDescent="0.3">
      <c r="B90" s="30"/>
    </row>
    <row r="91" spans="2:2" x14ac:dyDescent="0.3">
      <c r="B91" s="30"/>
    </row>
    <row r="92" spans="2:2" x14ac:dyDescent="0.3">
      <c r="B92" s="30"/>
    </row>
    <row r="93" spans="2:2" x14ac:dyDescent="0.3">
      <c r="B93" s="30"/>
    </row>
    <row r="94" spans="2:2" x14ac:dyDescent="0.3">
      <c r="B94" s="30"/>
    </row>
    <row r="95" spans="2:2" x14ac:dyDescent="0.3">
      <c r="B95" s="30"/>
    </row>
    <row r="96" spans="2:2" x14ac:dyDescent="0.3">
      <c r="B96" s="30"/>
    </row>
    <row r="97" spans="2:2" x14ac:dyDescent="0.3">
      <c r="B97" s="30"/>
    </row>
    <row r="98" spans="2:2" x14ac:dyDescent="0.3">
      <c r="B98" s="30"/>
    </row>
    <row r="99" spans="2:2" x14ac:dyDescent="0.3">
      <c r="B99" s="30"/>
    </row>
    <row r="100" spans="2:2" x14ac:dyDescent="0.3">
      <c r="B100" s="30"/>
    </row>
    <row r="101" spans="2:2" x14ac:dyDescent="0.3">
      <c r="B101" s="30"/>
    </row>
    <row r="102" spans="2:2" x14ac:dyDescent="0.3">
      <c r="B102" s="30"/>
    </row>
    <row r="103" spans="2:2" x14ac:dyDescent="0.3">
      <c r="B103" s="30"/>
    </row>
    <row r="104" spans="2:2" x14ac:dyDescent="0.3">
      <c r="B104" s="30"/>
    </row>
    <row r="105" spans="2:2" x14ac:dyDescent="0.3">
      <c r="B105" s="30"/>
    </row>
    <row r="106" spans="2:2" x14ac:dyDescent="0.3">
      <c r="B106" s="30"/>
    </row>
    <row r="107" spans="2:2" x14ac:dyDescent="0.3">
      <c r="B107" s="30"/>
    </row>
    <row r="108" spans="2:2" x14ac:dyDescent="0.3">
      <c r="B108" s="30"/>
    </row>
    <row r="109" spans="2:2" x14ac:dyDescent="0.3">
      <c r="B109" s="30"/>
    </row>
    <row r="110" spans="2:2" x14ac:dyDescent="0.3">
      <c r="B110" s="30"/>
    </row>
    <row r="111" spans="2:2" x14ac:dyDescent="0.3">
      <c r="B111" s="30"/>
    </row>
    <row r="112" spans="2:2" x14ac:dyDescent="0.3">
      <c r="B112" s="30"/>
    </row>
    <row r="113" spans="2:2" x14ac:dyDescent="0.3">
      <c r="B113" s="30"/>
    </row>
    <row r="114" spans="2:2" x14ac:dyDescent="0.3">
      <c r="B114" s="30"/>
    </row>
    <row r="115" spans="2:2" x14ac:dyDescent="0.3">
      <c r="B115" s="30"/>
    </row>
    <row r="116" spans="2:2" x14ac:dyDescent="0.3">
      <c r="B116" s="30"/>
    </row>
    <row r="117" spans="2:2" x14ac:dyDescent="0.3">
      <c r="B117" s="30"/>
    </row>
    <row r="118" spans="2:2" x14ac:dyDescent="0.3">
      <c r="B118" s="30"/>
    </row>
    <row r="119" spans="2:2" x14ac:dyDescent="0.3">
      <c r="B119" s="30"/>
    </row>
    <row r="120" spans="2:2" x14ac:dyDescent="0.3">
      <c r="B120" s="30"/>
    </row>
    <row r="121" spans="2:2" x14ac:dyDescent="0.3">
      <c r="B121" s="30"/>
    </row>
    <row r="122" spans="2:2" x14ac:dyDescent="0.3">
      <c r="B122" s="30"/>
    </row>
    <row r="123" spans="2:2" x14ac:dyDescent="0.3">
      <c r="B123" s="30"/>
    </row>
    <row r="124" spans="2:2" x14ac:dyDescent="0.3">
      <c r="B124" s="30"/>
    </row>
    <row r="125" spans="2:2" x14ac:dyDescent="0.3">
      <c r="B125" s="30"/>
    </row>
    <row r="126" spans="2:2" x14ac:dyDescent="0.3">
      <c r="B126" s="30"/>
    </row>
    <row r="127" spans="2:2" x14ac:dyDescent="0.3">
      <c r="B127" s="30"/>
    </row>
    <row r="128" spans="2:2" x14ac:dyDescent="0.3">
      <c r="B128" s="30"/>
    </row>
    <row r="129" spans="2:2" x14ac:dyDescent="0.3">
      <c r="B129" s="30"/>
    </row>
    <row r="130" spans="2:2" x14ac:dyDescent="0.3">
      <c r="B130" s="30"/>
    </row>
    <row r="131" spans="2:2" x14ac:dyDescent="0.3">
      <c r="B131" s="30"/>
    </row>
    <row r="132" spans="2:2" x14ac:dyDescent="0.3">
      <c r="B13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4D8BF-0790-410A-B4AF-EFED45ED3CC0}">
  <dimension ref="A1:D19"/>
  <sheetViews>
    <sheetView tabSelected="1" workbookViewId="0">
      <selection activeCell="G19" sqref="G19"/>
    </sheetView>
  </sheetViews>
  <sheetFormatPr defaultRowHeight="14.4" x14ac:dyDescent="0.3"/>
  <cols>
    <col min="1" max="1" width="42.88671875" bestFit="1" customWidth="1"/>
    <col min="2" max="2" width="12.5546875" style="2" bestFit="1" customWidth="1"/>
    <col min="3" max="3" width="17.6640625" style="2" bestFit="1" customWidth="1"/>
    <col min="4" max="4" width="7.6640625" style="2" bestFit="1" customWidth="1"/>
  </cols>
  <sheetData>
    <row r="1" spans="1:4" x14ac:dyDescent="0.3">
      <c r="A1" s="18" t="s">
        <v>527</v>
      </c>
      <c r="B1" s="19" t="s">
        <v>238</v>
      </c>
      <c r="C1" s="19" t="s">
        <v>239</v>
      </c>
      <c r="D1" s="19" t="s">
        <v>240</v>
      </c>
    </row>
    <row r="2" spans="1:4" x14ac:dyDescent="0.3">
      <c r="A2" s="20" t="s">
        <v>31</v>
      </c>
      <c r="B2" s="21">
        <v>107</v>
      </c>
      <c r="C2" s="21">
        <v>14</v>
      </c>
      <c r="D2" s="21">
        <v>1</v>
      </c>
    </row>
    <row r="3" spans="1:4" x14ac:dyDescent="0.3">
      <c r="A3" s="20" t="s">
        <v>17</v>
      </c>
      <c r="B3" s="21">
        <v>28</v>
      </c>
      <c r="C3" s="21">
        <v>8</v>
      </c>
      <c r="D3" s="21">
        <v>1</v>
      </c>
    </row>
    <row r="4" spans="1:4" x14ac:dyDescent="0.3">
      <c r="A4" s="20" t="s">
        <v>12</v>
      </c>
      <c r="B4" s="21">
        <v>25</v>
      </c>
      <c r="C4" s="21">
        <v>4</v>
      </c>
      <c r="D4" s="21">
        <v>1</v>
      </c>
    </row>
    <row r="6" spans="1:4" x14ac:dyDescent="0.3">
      <c r="A6" s="18" t="s">
        <v>527</v>
      </c>
      <c r="B6" s="19" t="s">
        <v>238</v>
      </c>
      <c r="C6" s="19" t="s">
        <v>239</v>
      </c>
      <c r="D6" s="19" t="s">
        <v>240</v>
      </c>
    </row>
    <row r="7" spans="1:4" x14ac:dyDescent="0.3">
      <c r="A7" s="20" t="s">
        <v>63</v>
      </c>
      <c r="B7" s="21">
        <v>114</v>
      </c>
      <c r="C7" s="21">
        <v>31</v>
      </c>
      <c r="D7" s="21">
        <v>2</v>
      </c>
    </row>
    <row r="8" spans="1:4" x14ac:dyDescent="0.3">
      <c r="A8" s="20" t="s">
        <v>28</v>
      </c>
      <c r="B8" s="21">
        <v>10</v>
      </c>
      <c r="C8" s="21">
        <v>1</v>
      </c>
      <c r="D8" s="21">
        <v>2</v>
      </c>
    </row>
    <row r="9" spans="1:4" x14ac:dyDescent="0.3">
      <c r="A9" s="20" t="s">
        <v>170</v>
      </c>
      <c r="B9" s="21">
        <v>7</v>
      </c>
      <c r="C9" s="21">
        <v>1</v>
      </c>
      <c r="D9" s="21">
        <v>2</v>
      </c>
    </row>
    <row r="11" spans="1:4" x14ac:dyDescent="0.3">
      <c r="A11" s="18" t="s">
        <v>527</v>
      </c>
      <c r="B11" s="19" t="s">
        <v>238</v>
      </c>
      <c r="C11" s="19" t="s">
        <v>239</v>
      </c>
      <c r="D11" s="19" t="s">
        <v>240</v>
      </c>
    </row>
    <row r="12" spans="1:4" x14ac:dyDescent="0.3">
      <c r="A12" s="20" t="s">
        <v>151</v>
      </c>
      <c r="B12" s="21">
        <v>19</v>
      </c>
      <c r="C12" s="21">
        <v>7</v>
      </c>
      <c r="D12" s="21">
        <v>3</v>
      </c>
    </row>
    <row r="13" spans="1:4" x14ac:dyDescent="0.3">
      <c r="A13" s="20" t="s">
        <v>40</v>
      </c>
      <c r="B13" s="21">
        <v>15</v>
      </c>
      <c r="C13" s="21">
        <v>3</v>
      </c>
      <c r="D13" s="21">
        <v>3</v>
      </c>
    </row>
    <row r="14" spans="1:4" x14ac:dyDescent="0.3">
      <c r="A14" s="20" t="s">
        <v>20</v>
      </c>
      <c r="B14" s="21">
        <v>9</v>
      </c>
      <c r="C14" s="21">
        <v>3</v>
      </c>
      <c r="D14" s="21">
        <v>3</v>
      </c>
    </row>
    <row r="16" spans="1:4" x14ac:dyDescent="0.3">
      <c r="A16" s="18" t="s">
        <v>527</v>
      </c>
      <c r="B16" s="19" t="s">
        <v>238</v>
      </c>
      <c r="C16" s="19" t="s">
        <v>239</v>
      </c>
      <c r="D16" s="19" t="s">
        <v>240</v>
      </c>
    </row>
    <row r="17" spans="1:4" x14ac:dyDescent="0.3">
      <c r="A17" s="20" t="s">
        <v>208</v>
      </c>
      <c r="B17" s="21">
        <v>8</v>
      </c>
      <c r="C17" s="21">
        <v>1</v>
      </c>
      <c r="D17" s="21">
        <v>4</v>
      </c>
    </row>
    <row r="18" spans="1:4" x14ac:dyDescent="0.3">
      <c r="A18" s="20" t="s">
        <v>180</v>
      </c>
      <c r="B18" s="21">
        <v>6</v>
      </c>
      <c r="C18" s="21">
        <v>1</v>
      </c>
      <c r="D18" s="21">
        <v>4</v>
      </c>
    </row>
    <row r="19" spans="1:4" x14ac:dyDescent="0.3">
      <c r="A19" s="20" t="s">
        <v>311</v>
      </c>
      <c r="B19" s="21">
        <v>5</v>
      </c>
      <c r="C19" s="21">
        <v>1</v>
      </c>
      <c r="D19" s="21">
        <v>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BDAF3356-ABDA-46DF-9A3A-642473D012A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Points table</vt:lpstr>
      <vt:lpstr>Points by walker</vt:lpstr>
      <vt:lpstr>Points by club</vt:lpstr>
      <vt:lpstr>Top 3 by Division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2025-11-18T18:32:15Z</dcterms:created>
  <dcterms:modified xsi:type="dcterms:W3CDTF">2026-03-09T15:08:08Z</dcterms:modified>
</cp:coreProperties>
</file>